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g.colucci\Desktop\LETTERA I\FILE EXCEL\"/>
    </mc:Choice>
  </mc:AlternateContent>
  <xr:revisionPtr revIDLastSave="0" documentId="13_ncr:1_{F1FBAB92-6B0B-4EF2-8A2B-B3CFB6EA8AAE}" xr6:coauthVersionLast="47" xr6:coauthVersionMax="47" xr10:uidLastSave="{00000000-0000-0000-0000-000000000000}"/>
  <bookViews>
    <workbookView xWindow="-108" yWindow="-108" windowWidth="23256" windowHeight="12576" xr2:uid="{8D16BB42-3ADB-4FF9-8FBB-6E22A9C8088B}"/>
  </bookViews>
  <sheets>
    <sheet name="GUIDA" sheetId="2" r:id="rId1"/>
    <sheet name="Budget di tesoreria" sheetId="1" r:id="rId2"/>
  </sheets>
  <definedNames>
    <definedName name="solver_adj" localSheetId="1" hidden="1">'Budget di tesoreria'!$D$19,'Budget di tesoreria'!$P$3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'Budget di tesoreria'!$B$45</definedName>
    <definedName name="solver_lhs2" localSheetId="1" hidden="1">'Budget di tesoreria'!$D$19</definedName>
    <definedName name="solver_lhs3" localSheetId="1" hidden="1">'Budget di tesoreria'!$D$19</definedName>
    <definedName name="solver_lhs4" localSheetId="1" hidden="1">'Budget di tesoreria'!$P$3</definedName>
    <definedName name="solver_lhs5" localSheetId="1" hidden="1">'Budget di tesoreria'!$P$22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4</definedName>
    <definedName name="solver_nwt" localSheetId="1" hidden="1">1</definedName>
    <definedName name="solver_opt" localSheetId="1" hidden="1">'Budget di tesoreria'!$B$45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1</definedName>
    <definedName name="solver_rel3" localSheetId="1" hidden="1">3</definedName>
    <definedName name="solver_rel4" localSheetId="1" hidden="1">3</definedName>
    <definedName name="solver_rel5" localSheetId="1" hidden="1">2</definedName>
    <definedName name="solver_rhs1" localSheetId="1" hidden="1">'Budget di tesoreria'!$B$48</definedName>
    <definedName name="solver_rhs2" localSheetId="1" hidden="1">'Budget di tesoreria'!$B$57</definedName>
    <definedName name="solver_rhs3" localSheetId="1" hidden="1">'Budget di tesoreria'!$B$54</definedName>
    <definedName name="solver_rhs4" localSheetId="1" hidden="1">'Budget di tesoreria'!$B$51</definedName>
    <definedName name="solver_rhs5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  <c r="P22" i="1"/>
  <c r="Q22" i="1" s="1"/>
  <c r="D3" i="1"/>
  <c r="D4" i="1" s="1"/>
  <c r="E3" i="1"/>
  <c r="P23" i="1"/>
  <c r="F23" i="1" s="1"/>
  <c r="O19" i="1"/>
  <c r="P35" i="1"/>
  <c r="C34" i="1"/>
  <c r="Q31" i="1"/>
  <c r="P15" i="1"/>
  <c r="Q11" i="1"/>
  <c r="C14" i="1"/>
  <c r="F3" i="1"/>
  <c r="F4" i="1" s="1"/>
  <c r="F6" i="1" s="1"/>
  <c r="F12" i="1" s="1"/>
  <c r="G3" i="1"/>
  <c r="G4" i="1" s="1"/>
  <c r="G6" i="1" s="1"/>
  <c r="J8" i="1" s="1"/>
  <c r="H3" i="1"/>
  <c r="H4" i="1" s="1"/>
  <c r="I3" i="1"/>
  <c r="I4" i="1" s="1"/>
  <c r="J3" i="1"/>
  <c r="J4" i="1" s="1"/>
  <c r="J6" i="1" s="1"/>
  <c r="J12" i="1" s="1"/>
  <c r="K3" i="1"/>
  <c r="K4" i="1" s="1"/>
  <c r="L3" i="1"/>
  <c r="M3" i="1"/>
  <c r="N3" i="1"/>
  <c r="N4" i="1" s="1"/>
  <c r="N6" i="1" s="1"/>
  <c r="N12" i="1" s="1"/>
  <c r="O3" i="1"/>
  <c r="P2" i="1"/>
  <c r="D6" i="1" l="1"/>
  <c r="E10" i="1" s="1"/>
  <c r="D12" i="1"/>
  <c r="L9" i="1"/>
  <c r="Q19" i="1"/>
  <c r="L23" i="1"/>
  <c r="L24" i="1" s="1"/>
  <c r="M23" i="1"/>
  <c r="M24" i="1" s="1"/>
  <c r="N23" i="1"/>
  <c r="N24" i="1" s="1"/>
  <c r="E23" i="1"/>
  <c r="E24" i="1" s="1"/>
  <c r="O23" i="1"/>
  <c r="O24" i="1" s="1"/>
  <c r="I23" i="1"/>
  <c r="G12" i="1"/>
  <c r="G23" i="1"/>
  <c r="G24" i="1" s="1"/>
  <c r="H23" i="1"/>
  <c r="J23" i="1"/>
  <c r="J24" i="1" s="1"/>
  <c r="F24" i="1"/>
  <c r="F26" i="1" s="1"/>
  <c r="K23" i="1"/>
  <c r="K24" i="1" s="1"/>
  <c r="D23" i="1"/>
  <c r="D24" i="1" s="1"/>
  <c r="K6" i="1"/>
  <c r="L4" i="1"/>
  <c r="L6" i="1" s="1"/>
  <c r="L12" i="1" s="1"/>
  <c r="H6" i="1"/>
  <c r="H11" i="1" s="1"/>
  <c r="F9" i="1"/>
  <c r="N11" i="1"/>
  <c r="S9" i="1"/>
  <c r="U7" i="1"/>
  <c r="T8" i="1"/>
  <c r="O10" i="1"/>
  <c r="F11" i="1"/>
  <c r="H9" i="1"/>
  <c r="J7" i="1"/>
  <c r="G10" i="1"/>
  <c r="I8" i="1"/>
  <c r="N7" i="1"/>
  <c r="K10" i="1"/>
  <c r="M8" i="1"/>
  <c r="J11" i="1"/>
  <c r="I6" i="1"/>
  <c r="K7" i="1"/>
  <c r="H10" i="1"/>
  <c r="M4" i="1"/>
  <c r="M6" i="1" s="1"/>
  <c r="E4" i="1"/>
  <c r="I9" i="1"/>
  <c r="G11" i="1"/>
  <c r="O4" i="1"/>
  <c r="H7" i="1" l="1"/>
  <c r="D11" i="1"/>
  <c r="G8" i="1"/>
  <c r="E6" i="1"/>
  <c r="F10" i="1" s="1"/>
  <c r="F14" i="1" s="1"/>
  <c r="F17" i="1" s="1"/>
  <c r="L7" i="1"/>
  <c r="K8" i="1"/>
  <c r="I12" i="1"/>
  <c r="K9" i="1"/>
  <c r="M12" i="1"/>
  <c r="N10" i="1"/>
  <c r="D26" i="1"/>
  <c r="E30" i="1" s="1"/>
  <c r="O26" i="1"/>
  <c r="S30" i="1" s="1"/>
  <c r="Q30" i="1" s="1"/>
  <c r="E26" i="1"/>
  <c r="F30" i="1" s="1"/>
  <c r="K26" i="1"/>
  <c r="O27" i="1" s="1"/>
  <c r="L26" i="1"/>
  <c r="O28" i="1" s="1"/>
  <c r="M26" i="1"/>
  <c r="M32" i="1" s="1"/>
  <c r="N26" i="1"/>
  <c r="N31" i="1" s="1"/>
  <c r="H12" i="1"/>
  <c r="G26" i="1"/>
  <c r="H24" i="1"/>
  <c r="H26" i="1" s="1"/>
  <c r="J26" i="1"/>
  <c r="O7" i="1"/>
  <c r="K12" i="1"/>
  <c r="I24" i="1"/>
  <c r="I26" i="1" s="1"/>
  <c r="F32" i="1"/>
  <c r="H29" i="1"/>
  <c r="G30" i="1"/>
  <c r="I28" i="1"/>
  <c r="F31" i="1"/>
  <c r="J27" i="1"/>
  <c r="D14" i="1"/>
  <c r="D17" i="1" s="1"/>
  <c r="S7" i="1"/>
  <c r="N9" i="1"/>
  <c r="N8" i="1"/>
  <c r="I10" i="1"/>
  <c r="J9" i="1"/>
  <c r="L11" i="1"/>
  <c r="O8" i="1"/>
  <c r="M10" i="1"/>
  <c r="M9" i="1"/>
  <c r="K11" i="1"/>
  <c r="L10" i="1"/>
  <c r="J10" i="1"/>
  <c r="L8" i="1"/>
  <c r="I11" i="1"/>
  <c r="M7" i="1"/>
  <c r="O9" i="1"/>
  <c r="T7" i="1"/>
  <c r="S8" i="1"/>
  <c r="M11" i="1"/>
  <c r="G9" i="1"/>
  <c r="G14" i="1" s="1"/>
  <c r="G17" i="1" s="1"/>
  <c r="P4" i="1"/>
  <c r="P6" i="1" s="1"/>
  <c r="O6" i="1"/>
  <c r="O12" i="1" s="1"/>
  <c r="E12" i="1" l="1"/>
  <c r="Q12" i="1" s="1"/>
  <c r="I7" i="1"/>
  <c r="E11" i="1"/>
  <c r="H8" i="1"/>
  <c r="N14" i="1"/>
  <c r="N17" i="1" s="1"/>
  <c r="G29" i="1"/>
  <c r="I27" i="1"/>
  <c r="E32" i="1"/>
  <c r="H28" i="1"/>
  <c r="O32" i="1"/>
  <c r="V27" i="1"/>
  <c r="T29" i="1"/>
  <c r="F29" i="1"/>
  <c r="F34" i="1" s="1"/>
  <c r="F37" i="1" s="1"/>
  <c r="D31" i="1"/>
  <c r="G28" i="1"/>
  <c r="H27" i="1"/>
  <c r="D32" i="1"/>
  <c r="N29" i="1"/>
  <c r="O31" i="1"/>
  <c r="U28" i="1"/>
  <c r="T28" i="1"/>
  <c r="E31" i="1"/>
  <c r="S29" i="1"/>
  <c r="U27" i="1"/>
  <c r="N32" i="1"/>
  <c r="O30" i="1"/>
  <c r="M29" i="1"/>
  <c r="K31" i="1"/>
  <c r="K32" i="1"/>
  <c r="N28" i="1"/>
  <c r="L30" i="1"/>
  <c r="J14" i="1"/>
  <c r="J17" i="1" s="1"/>
  <c r="S28" i="1"/>
  <c r="S27" i="1"/>
  <c r="L31" i="1"/>
  <c r="T27" i="1"/>
  <c r="O29" i="1"/>
  <c r="N30" i="1"/>
  <c r="L32" i="1"/>
  <c r="M31" i="1"/>
  <c r="P24" i="1"/>
  <c r="P26" i="1" s="1"/>
  <c r="M30" i="1"/>
  <c r="L28" i="1"/>
  <c r="J30" i="1"/>
  <c r="I32" i="1"/>
  <c r="I31" i="1"/>
  <c r="K29" i="1"/>
  <c r="M27" i="1"/>
  <c r="I14" i="1"/>
  <c r="I17" i="1" s="1"/>
  <c r="I30" i="1"/>
  <c r="K28" i="1"/>
  <c r="H32" i="1"/>
  <c r="H31" i="1"/>
  <c r="L27" i="1"/>
  <c r="J29" i="1"/>
  <c r="M14" i="1"/>
  <c r="M17" i="1" s="1"/>
  <c r="L14" i="1"/>
  <c r="L17" i="1" s="1"/>
  <c r="H14" i="1"/>
  <c r="H17" i="1" s="1"/>
  <c r="K14" i="1"/>
  <c r="K17" i="1" s="1"/>
  <c r="M28" i="1"/>
  <c r="J32" i="1"/>
  <c r="J31" i="1"/>
  <c r="L29" i="1"/>
  <c r="N27" i="1"/>
  <c r="K30" i="1"/>
  <c r="G32" i="1"/>
  <c r="G31" i="1"/>
  <c r="H30" i="1"/>
  <c r="J28" i="1"/>
  <c r="I29" i="1"/>
  <c r="K27" i="1"/>
  <c r="E14" i="1"/>
  <c r="E17" i="1" s="1"/>
  <c r="P10" i="1"/>
  <c r="P9" i="1"/>
  <c r="P7" i="1"/>
  <c r="P8" i="1"/>
  <c r="U8" i="1"/>
  <c r="Q8" i="1" s="1"/>
  <c r="T9" i="1"/>
  <c r="Q9" i="1" s="1"/>
  <c r="O11" i="1"/>
  <c r="V7" i="1"/>
  <c r="Q7" i="1" s="1"/>
  <c r="S10" i="1"/>
  <c r="Q10" i="1" s="1"/>
  <c r="E34" i="1" l="1"/>
  <c r="E37" i="1" s="1"/>
  <c r="E41" i="1" s="1"/>
  <c r="D34" i="1"/>
  <c r="D37" i="1" s="1"/>
  <c r="D41" i="1" s="1"/>
  <c r="D42" i="1" s="1"/>
  <c r="F41" i="1"/>
  <c r="Q29" i="1"/>
  <c r="O34" i="1"/>
  <c r="O37" i="1" s="1"/>
  <c r="Q28" i="1"/>
  <c r="I34" i="1"/>
  <c r="I37" i="1" s="1"/>
  <c r="I41" i="1" s="1"/>
  <c r="N34" i="1"/>
  <c r="N37" i="1" s="1"/>
  <c r="N41" i="1" s="1"/>
  <c r="P27" i="1"/>
  <c r="M34" i="1"/>
  <c r="M37" i="1" s="1"/>
  <c r="M41" i="1" s="1"/>
  <c r="Q27" i="1"/>
  <c r="P28" i="1"/>
  <c r="L34" i="1"/>
  <c r="L37" i="1" s="1"/>
  <c r="L41" i="1" s="1"/>
  <c r="Q32" i="1"/>
  <c r="P29" i="1"/>
  <c r="K34" i="1"/>
  <c r="K37" i="1" s="1"/>
  <c r="K41" i="1" s="1"/>
  <c r="J34" i="1"/>
  <c r="J37" i="1" s="1"/>
  <c r="J41" i="1" s="1"/>
  <c r="H34" i="1"/>
  <c r="H37" i="1" s="1"/>
  <c r="H41" i="1" s="1"/>
  <c r="G34" i="1"/>
  <c r="G37" i="1" s="1"/>
  <c r="G41" i="1" s="1"/>
  <c r="P30" i="1"/>
  <c r="P31" i="1"/>
  <c r="P11" i="1"/>
  <c r="P14" i="1" s="1"/>
  <c r="O14" i="1"/>
  <c r="O17" i="1" s="1"/>
  <c r="Q14" i="1"/>
  <c r="E42" i="1" l="1"/>
  <c r="F42" i="1" s="1"/>
  <c r="G42" i="1" s="1"/>
  <c r="H42" i="1" s="1"/>
  <c r="I42" i="1" s="1"/>
  <c r="J42" i="1" s="1"/>
  <c r="K42" i="1" s="1"/>
  <c r="L42" i="1" s="1"/>
  <c r="M42" i="1" s="1"/>
  <c r="N42" i="1" s="1"/>
  <c r="O41" i="1"/>
  <c r="Q34" i="1"/>
  <c r="P34" i="1"/>
  <c r="P37" i="1" s="1"/>
  <c r="P17" i="1"/>
  <c r="O42" i="1" l="1"/>
  <c r="B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Giovanni Colucci</author>
  </authors>
  <commentList>
    <comment ref="P2" authorId="0" shapeId="0" xr:uid="{AC1EE66E-1714-4092-9626-2FF368BF4F0F}">
      <text>
        <r>
          <rPr>
            <sz val="9"/>
            <color indexed="81"/>
            <rFont val="Tahoma"/>
            <family val="2"/>
          </rPr>
          <t>Verificare che il totale sia uguale al 100%</t>
        </r>
      </text>
    </comment>
    <comment ref="C14" authorId="0" shapeId="0" xr:uid="{8B50B391-EC3A-4482-B9AF-21E423873F76}">
      <text>
        <r>
          <rPr>
            <sz val="9"/>
            <color indexed="81"/>
            <rFont val="Tahoma"/>
            <family val="2"/>
          </rPr>
          <t>Verificare che il totale sia uguale al 100%</t>
        </r>
      </text>
    </comment>
    <comment ref="P22" authorId="0" shapeId="0" xr:uid="{4BC2ECA1-76E2-4AED-940E-E4C0DAFA48C7}">
      <text>
        <r>
          <rPr>
            <sz val="9"/>
            <color indexed="81"/>
            <rFont val="Tahoma"/>
            <family val="2"/>
          </rPr>
          <t>Verificare che il totale sia uguale al 100%</t>
        </r>
      </text>
    </comment>
    <comment ref="C34" authorId="0" shapeId="0" xr:uid="{92714CE8-827A-4642-AFFB-C21E5FC5F0E8}">
      <text>
        <r>
          <rPr>
            <sz val="9"/>
            <color indexed="81"/>
            <rFont val="Tahoma"/>
            <family val="2"/>
          </rPr>
          <t>Verificare che il totale sia uguale al 100%</t>
        </r>
      </text>
    </comment>
  </commentList>
</comments>
</file>

<file path=xl/sharedStrings.xml><?xml version="1.0" encoding="utf-8"?>
<sst xmlns="http://schemas.openxmlformats.org/spreadsheetml/2006/main" count="99" uniqueCount="67">
  <si>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</si>
  <si>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</si>
  <si>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</si>
  <si>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</si>
  <si>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</si>
  <si>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</si>
  <si>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</si>
  <si>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</si>
  <si>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</si>
  <si>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</si>
  <si>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</si>
  <si>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</si>
  <si>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</si>
  <si>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Curva stagionale ricavi</t>
  </si>
  <si>
    <t>Budget vendite mensili</t>
  </si>
  <si>
    <t>Aliquota Iva</t>
  </si>
  <si>
    <t>TOTALE CREDITI</t>
  </si>
  <si>
    <t>Incassi +120gg</t>
  </si>
  <si>
    <t>tra 120 e 90 gg</t>
  </si>
  <si>
    <t>tra 90 e 60 gg</t>
  </si>
  <si>
    <t>tra 60 e 30 gg</t>
  </si>
  <si>
    <t>entro 30gg</t>
  </si>
  <si>
    <t>perdite su crediti</t>
  </si>
  <si>
    <t>CRED CLIENTI</t>
  </si>
  <si>
    <t>Incassi crediti pregressi</t>
  </si>
  <si>
    <t>TOTALE FLUSSI ENTRATA</t>
  </si>
  <si>
    <t>Budget acquisti mensili</t>
  </si>
  <si>
    <t>DEBT FORNIT</t>
  </si>
  <si>
    <t>TOTALE DEBITI</t>
  </si>
  <si>
    <t>Pagamenti +120gg</t>
  </si>
  <si>
    <t>Pagam debiti pregressi</t>
  </si>
  <si>
    <t>TOTALE FLUSSI USCITA</t>
  </si>
  <si>
    <t>BUDGET RICAVI</t>
  </si>
  <si>
    <t>BUDGET ACQUISTI</t>
  </si>
  <si>
    <t>Curva stagionale acquisti</t>
  </si>
  <si>
    <t>TOTALE INCASSI</t>
  </si>
  <si>
    <t>abbuoni su debiti</t>
  </si>
  <si>
    <t>MAGAZZINO MAT I INIZIALE:</t>
  </si>
  <si>
    <t>MAGAZZINO MAT I FINALE:</t>
  </si>
  <si>
    <t>MARGINE ATTESO:</t>
  </si>
  <si>
    <t>Saldo E/U mese</t>
  </si>
  <si>
    <t>Saldo cumulato</t>
  </si>
  <si>
    <t>https://www.gestionetesoreria.it/</t>
  </si>
  <si>
    <t>Saldo minimo</t>
  </si>
  <si>
    <t>GUIDA ALLA COMPILAZIONE DEL BUDGET di TESORERIA</t>
  </si>
  <si>
    <t>oppure ROSSO</t>
  </si>
  <si>
    <t>SONO COMPILABILI SOLTANTO LE CELLE CON SFONDO GIALLO</t>
  </si>
  <si>
    <r>
      <t>10. inserire nella cella I19 il valore del magazzino di materie prime all'inizio dell'esercizio, ossia le rimanenze iniziali (</t>
    </r>
    <r>
      <rPr>
        <i/>
        <sz val="11"/>
        <color rgb="FFFF0000"/>
        <rFont val="Calibri"/>
        <family val="2"/>
        <scheme val="minor"/>
      </rPr>
      <t>valorizzazione opzionale</t>
    </r>
    <r>
      <rPr>
        <sz val="11"/>
        <color theme="1"/>
        <rFont val="Calibri"/>
        <family val="2"/>
        <scheme val="minor"/>
      </rPr>
      <t>)</t>
    </r>
  </si>
  <si>
    <r>
      <t>11. inserire nella cella M19 il valore del magazzino di materie prime alla fine dell'esercizio, ossia le rimanenze finali  (</t>
    </r>
    <r>
      <rPr>
        <i/>
        <sz val="11"/>
        <color rgb="FFFF0000"/>
        <rFont val="Calibri"/>
        <family val="2"/>
        <scheme val="minor"/>
      </rPr>
      <t>valorizzazione opzionale</t>
    </r>
    <r>
      <rPr>
        <sz val="11"/>
        <color theme="1"/>
        <rFont val="Calibri"/>
        <family val="2"/>
        <scheme val="minor"/>
      </rPr>
      <t>)</t>
    </r>
  </si>
  <si>
    <r>
      <t>12. inserire le percentuali degli acquisti previsti per ciascuno mese compilando le celle da D22 a O22 (</t>
    </r>
    <r>
      <rPr>
        <i/>
        <sz val="11"/>
        <color theme="1"/>
        <rFont val="Calibri"/>
        <family val="2"/>
        <scheme val="minor"/>
      </rPr>
      <t xml:space="preserve">se il totale non è uguale a 100% comparirà un messaggio di </t>
    </r>
    <r>
      <rPr>
        <b/>
        <i/>
        <sz val="11"/>
        <color rgb="FFFF0000"/>
        <rFont val="Calibri"/>
        <family val="2"/>
        <scheme val="minor"/>
      </rPr>
      <t>ERRORE</t>
    </r>
    <r>
      <rPr>
        <sz val="11"/>
        <color theme="1"/>
        <rFont val="Calibri"/>
        <family val="2"/>
        <scheme val="minor"/>
      </rPr>
      <t>)</t>
    </r>
  </si>
  <si>
    <t>13. inserire l'aliquota IVA media applicata agli acquisti nella cella C24</t>
  </si>
  <si>
    <t>BUON LAVORO!</t>
  </si>
  <si>
    <t>Questo foglio di calcolo consente di prevedere l'andamento dei saldi mensili di liquidità di un'azienda per un intero esercizio di 12 mesi</t>
  </si>
  <si>
    <t>Per la  compilazione occorre seguire le seguenti regole:</t>
  </si>
  <si>
    <r>
      <t xml:space="preserve">1. inserire il valore dei </t>
    </r>
    <r>
      <rPr>
        <b/>
        <sz val="11"/>
        <color theme="1"/>
        <rFont val="Calibri"/>
        <family val="2"/>
        <scheme val="minor"/>
      </rPr>
      <t>ricavi (vendite) totali</t>
    </r>
    <r>
      <rPr>
        <sz val="11"/>
        <color theme="1"/>
        <rFont val="Calibri"/>
        <family val="2"/>
        <scheme val="minor"/>
      </rPr>
      <t xml:space="preserve"> attesi dell'intero esercizio nella cella P3</t>
    </r>
  </si>
  <si>
    <t>2. inserire l'aliquota IVA media applicata alle vendite nella cella C4</t>
  </si>
  <si>
    <r>
      <t>3. inserire le percentuali del fatturato mensile per ciascuno mese compilando le celle da D2 a O2 (</t>
    </r>
    <r>
      <rPr>
        <i/>
        <sz val="11"/>
        <color theme="1"/>
        <rFont val="Calibri"/>
        <family val="2"/>
        <scheme val="minor"/>
      </rPr>
      <t xml:space="preserve">se il totale non è uguale a 100% comparirà un messaggio di </t>
    </r>
    <r>
      <rPr>
        <b/>
        <i/>
        <sz val="11"/>
        <color rgb="FFFF0000"/>
        <rFont val="Calibri"/>
        <family val="2"/>
        <scheme val="minor"/>
      </rPr>
      <t>ERRORE</t>
    </r>
    <r>
      <rPr>
        <sz val="11"/>
        <color theme="1"/>
        <rFont val="Calibri"/>
        <family val="2"/>
        <scheme val="minor"/>
      </rPr>
      <t>)</t>
    </r>
  </si>
  <si>
    <t>4. verificare che nella cella P2 compaia il valore "100%"</t>
  </si>
  <si>
    <r>
      <t>5. inserire le percentuali di fatturato cui corrisponde la dilazione media concessa ai clienti, compilando le celle tra C7 e C11 (</t>
    </r>
    <r>
      <rPr>
        <i/>
        <sz val="11"/>
        <color rgb="FFFF0000"/>
        <rFont val="Calibri"/>
        <family val="2"/>
        <scheme val="minor"/>
      </rPr>
      <t>cioè, quanta percentuale di fatturato incasso entro 30gg? Quanta tra 60 e 30 gg?... ecc.</t>
    </r>
    <r>
      <rPr>
        <sz val="11"/>
        <color theme="1"/>
        <rFont val="Calibri"/>
        <family val="2"/>
        <scheme val="minor"/>
      </rPr>
      <t>)</t>
    </r>
  </si>
  <si>
    <t>6. inserire nella cella C12 la percentuale di fatturato che si presume possa rimanere insoluta</t>
  </si>
  <si>
    <t>7. verificare che nella cella C14 compaia il valore "100%"</t>
  </si>
  <si>
    <t>8. inserire le previsione di incasso dei crediti degli esercizi precedenti inserendo i valori in Euro nelle celle tra D15 ed O15</t>
  </si>
  <si>
    <r>
      <t xml:space="preserve">9. inserire nella cella C19 la percentuale di </t>
    </r>
    <r>
      <rPr>
        <b/>
        <sz val="11"/>
        <color theme="1"/>
        <rFont val="Calibri"/>
        <family val="2"/>
        <scheme val="minor"/>
      </rPr>
      <t>margine atteso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rgb="FFFF0000"/>
        <rFont val="Calibri"/>
        <family val="2"/>
        <scheme val="minor"/>
      </rPr>
      <t>per esempio, se si è indicato di prevedere ricavi (vendite) totali per 1500, inserire il valore del 20% nella cella C19 significa che ci si attende un margine di 300</t>
    </r>
    <r>
      <rPr>
        <sz val="11"/>
        <color theme="1"/>
        <rFont val="Calibri"/>
        <family val="2"/>
        <scheme val="minor"/>
      </rPr>
      <t>)</t>
    </r>
  </si>
  <si>
    <r>
      <t>14. inserire le percentuali di acquisti cui corrisponde la dilazione media concessa dai fornitori, compilando le celle tra C27 e C31 (</t>
    </r>
    <r>
      <rPr>
        <i/>
        <sz val="11"/>
        <color rgb="FFFF0000"/>
        <rFont val="Calibri"/>
        <family val="2"/>
        <scheme val="minor"/>
      </rPr>
      <t>cioè, quanta percentuale di fatturato pago entro 30gg? Quanta tra 60 e 30 gg?... ecc.</t>
    </r>
    <r>
      <rPr>
        <sz val="11"/>
        <color theme="1"/>
        <rFont val="Calibri"/>
        <family val="2"/>
        <scheme val="minor"/>
      </rPr>
      <t>)</t>
    </r>
  </si>
  <si>
    <t>15. inserire nella cella C32 la percentuale di abbuoni che si presume si possa ricevere dai fornitori</t>
  </si>
  <si>
    <t>16. inserire le previsione di pagamento dei debiti degli esercizi precedenti inserendo i valori in Euro nelle celle tra D35 ed O35</t>
  </si>
  <si>
    <t>Una volta conclusa la compilazione, il grafico Andamento saldo Cumulato rivelerà l'esistenza o meno di periodi in cui si verificheranno saldi negativi di liquidità: in tale circostanza si dovranno adottare delle manovre correttive sulla previsione iniziale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</si>
</sst>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9" fontId="3" fillId="2" borderId="0" xfId="2" applyFont="1" applyFill="1" applyAlignment="1">
      <alignment horizontal="center"/>
    </xf>
    <xf numFmtId="9" fontId="3" fillId="5" borderId="0" xfId="2" applyFont="1" applyFill="1" applyAlignment="1">
      <alignment horizontal="center"/>
    </xf>
    <xf numFmtId="0" fontId="0" fillId="0" borderId="0" xfId="0" applyAlignment="1">
      <alignment horizontal="left"/>
    </xf>
    <xf numFmtId="9" fontId="5" fillId="2" borderId="0" xfId="2" applyFont="1" applyFill="1" applyAlignment="1" applyProtection="1">
      <alignment horizontal="center"/>
      <protection locked="0"/>
    </xf>
    <xf numFmtId="9" fontId="3" fillId="2" borderId="0" xfId="2" applyFont="1" applyFill="1" applyAlignment="1" applyProtection="1">
      <alignment horizontal="center"/>
      <protection locked="0"/>
    </xf>
    <xf numFmtId="164" fontId="3" fillId="2" borderId="0" xfId="1" applyNumberFormat="1" applyFont="1" applyFill="1" applyProtection="1">
      <protection locked="0"/>
    </xf>
    <xf numFmtId="164" fontId="0" fillId="2" borderId="0" xfId="1" applyNumberFormat="1" applyFont="1" applyFill="1" applyProtection="1">
      <protection locked="0"/>
    </xf>
    <xf numFmtId="9" fontId="11" fillId="2" borderId="2" xfId="2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9" fontId="5" fillId="5" borderId="0" xfId="2" applyFont="1" applyFill="1" applyAlignment="1" applyProtection="1">
      <alignment horizontal="center"/>
      <protection locked="0"/>
    </xf>
    <xf numFmtId="9" fontId="3" fillId="5" borderId="0" xfId="2" applyFont="1" applyFill="1" applyAlignment="1" applyProtection="1">
      <alignment horizontal="center"/>
      <protection locked="0"/>
    </xf>
    <xf numFmtId="164" fontId="0" fillId="5" borderId="0" xfId="1" applyNumberFormat="1" applyFont="1" applyFill="1" applyProtection="1">
      <protection locked="0"/>
    </xf>
    <xf numFmtId="164" fontId="0" fillId="0" borderId="0" xfId="1" applyNumberFormat="1" applyFont="1" applyProtection="1">
      <protection locked="0"/>
    </xf>
    <xf numFmtId="164" fontId="0" fillId="4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9" fontId="5" fillId="3" borderId="0" xfId="2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9" fontId="3" fillId="0" borderId="1" xfId="2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9" fontId="8" fillId="0" borderId="0" xfId="2" applyFont="1" applyBorder="1" applyAlignment="1" applyProtection="1">
      <alignment horizontal="center"/>
      <protection locked="0"/>
    </xf>
    <xf numFmtId="0" fontId="14" fillId="0" borderId="0" xfId="3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9" fontId="0" fillId="0" borderId="0" xfId="2" applyFont="1" applyBorder="1" applyAlignment="1" applyProtection="1">
      <alignment horizontal="center"/>
      <protection locked="0"/>
    </xf>
    <xf numFmtId="164" fontId="0" fillId="4" borderId="0" xfId="1" applyNumberFormat="1" applyFont="1" applyFill="1" applyProtection="1"/>
    <xf numFmtId="164" fontId="3" fillId="4" borderId="1" xfId="1" applyNumberFormat="1" applyFont="1" applyFill="1" applyBorder="1" applyProtection="1"/>
    <xf numFmtId="164" fontId="0" fillId="4" borderId="0" xfId="0" applyNumberFormat="1" applyFill="1" applyBorder="1" applyProtection="1"/>
    <xf numFmtId="164" fontId="3" fillId="4" borderId="3" xfId="1" applyNumberFormat="1" applyFont="1" applyFill="1" applyBorder="1" applyProtection="1"/>
    <xf numFmtId="43" fontId="0" fillId="0" borderId="0" xfId="1" applyFont="1" applyProtection="1"/>
    <xf numFmtId="164" fontId="0" fillId="0" borderId="0" xfId="0" applyNumberFormat="1" applyProtection="1"/>
    <xf numFmtId="0" fontId="0" fillId="0" borderId="0" xfId="0" applyProtection="1"/>
    <xf numFmtId="164" fontId="3" fillId="0" borderId="1" xfId="0" applyNumberFormat="1" applyFont="1" applyBorder="1" applyProtection="1"/>
    <xf numFmtId="164" fontId="3" fillId="0" borderId="3" xfId="1" applyNumberFormat="1" applyFont="1" applyBorder="1" applyProtection="1"/>
    <xf numFmtId="9" fontId="5" fillId="3" borderId="0" xfId="2" applyFont="1" applyFill="1" applyAlignment="1" applyProtection="1">
      <alignment horizontal="center"/>
    </xf>
    <xf numFmtId="164" fontId="0" fillId="0" borderId="0" xfId="1" applyNumberFormat="1" applyFont="1" applyProtection="1"/>
    <xf numFmtId="164" fontId="3" fillId="0" borderId="0" xfId="1" applyNumberFormat="1" applyFont="1" applyFill="1" applyProtection="1"/>
    <xf numFmtId="164" fontId="3" fillId="0" borderId="1" xfId="1" applyNumberFormat="1" applyFont="1" applyBorder="1" applyProtection="1"/>
    <xf numFmtId="164" fontId="3" fillId="3" borderId="1" xfId="1" applyNumberFormat="1" applyFont="1" applyFill="1" applyBorder="1" applyProtection="1"/>
    <xf numFmtId="164" fontId="0" fillId="0" borderId="0" xfId="0" applyNumberFormat="1" applyBorder="1" applyProtection="1"/>
    <xf numFmtId="164" fontId="0" fillId="0" borderId="1" xfId="1" applyNumberFormat="1" applyFont="1" applyBorder="1" applyProtection="1"/>
    <xf numFmtId="164" fontId="6" fillId="6" borderId="2" xfId="1" applyNumberFormat="1" applyFont="1" applyFill="1" applyBorder="1" applyProtection="1"/>
    <xf numFmtId="0" fontId="3" fillId="0" borderId="0" xfId="0" applyFont="1"/>
    <xf numFmtId="0" fontId="7" fillId="0" borderId="0" xfId="0" applyFont="1"/>
    <xf numFmtId="0" fontId="17" fillId="0" borderId="0" xfId="0" applyFont="1" applyAlignment="1"/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it-I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Trend Ricavi ed Incassi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Incassi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'Budget di tesoreria'!$D$1:$O$1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tesoreria'!$D$17:$O$17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1-4EC0-A798-3965DE02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871010536"/>
        <c:axId val="871010864"/>
      </c:barChart>
      <c:barChart>
        <c:barDir val="col"/>
        <c:grouping val="stacked"/>
        <c:varyColors val="0"/>
        <c:ser>
          <c:idx val="0"/>
          <c:order val="0"/>
          <c:tx>
            <c:v>Ricavi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di tesoreria'!$D$1:$O$1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tesoreria'!$D$3:$O$3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1-4EC0-A798-3965DE02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905056248"/>
        <c:axId val="905052968"/>
      </c:barChart>
      <c:catAx>
        <c:axId val="87101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010864"/>
        <c:crosses val="autoZero"/>
        <c:auto val="1"/>
        <c:lblAlgn val="ctr"/>
        <c:lblOffset val="100"/>
        <c:noMultiLvlLbl val="0"/>
      </c:catAx>
      <c:valAx>
        <c:axId val="871010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871010536"/>
        <c:crosses val="autoZero"/>
        <c:crossBetween val="between"/>
      </c:valAx>
      <c:valAx>
        <c:axId val="905052968"/>
        <c:scaling>
          <c:orientation val="minMax"/>
        </c:scaling>
        <c:delete val="0"/>
        <c:axPos val="r"/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5056248"/>
        <c:crosses val="max"/>
        <c:crossBetween val="between"/>
      </c:valAx>
      <c:catAx>
        <c:axId val="905056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5052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it-I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Trend Acquisti e Pagamenti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Pagamenti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'Budget di tesoreria'!$D$1:$O$1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tesoreria'!$D$37:$O$37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A-47C1-BC31-DB88DE91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871010536"/>
        <c:axId val="871010864"/>
      </c:barChart>
      <c:barChart>
        <c:barDir val="col"/>
        <c:grouping val="stacked"/>
        <c:varyColors val="0"/>
        <c:ser>
          <c:idx val="0"/>
          <c:order val="0"/>
          <c:tx>
            <c:v>Acquisti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di tesoreria'!$D$1:$O$1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tesoreria'!$D$23:$O$23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A-47C1-BC31-DB88DE91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02428856"/>
        <c:axId val="902434104"/>
      </c:barChart>
      <c:catAx>
        <c:axId val="87101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010864"/>
        <c:crosses val="autoZero"/>
        <c:auto val="1"/>
        <c:lblAlgn val="ctr"/>
        <c:lblOffset val="100"/>
        <c:noMultiLvlLbl val="0"/>
      </c:catAx>
      <c:valAx>
        <c:axId val="871010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871010536"/>
        <c:crosses val="autoZero"/>
        <c:crossBetween val="between"/>
      </c:valAx>
      <c:valAx>
        <c:axId val="902434104"/>
        <c:scaling>
          <c:orientation val="minMax"/>
        </c:scaling>
        <c:delete val="0"/>
        <c:axPos val="r"/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428856"/>
        <c:crosses val="max"/>
        <c:crossBetween val="between"/>
      </c:valAx>
      <c:catAx>
        <c:axId val="902428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243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 saldo cumulato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_-* #,##0_-;\-* #,##0_-;_-* &quot;-&quot;??_-;_-@_-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di tesoreria'!$D$21:$O$21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tesoreria'!$D$42:$O$42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2-41DF-A164-A896F743B43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 di tesoreria'!$D$21:$O$21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di tesoreria'!#REF!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2-41DF-A164-A896F743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4975424"/>
        <c:axId val="1024972144"/>
      </c:lineChart>
      <c:catAx>
        <c:axId val="10249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4972144"/>
        <c:crosses val="autoZero"/>
        <c:auto val="1"/>
        <c:lblAlgn val="ctr"/>
        <c:lblOffset val="150"/>
        <c:tickLblSkip val="1"/>
        <c:noMultiLvlLbl val="0"/>
      </c:catAx>
      <c:valAx>
        <c:axId val="102497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497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555812</xdr:colOff>
      <xdr:row>39</xdr:row>
      <xdr:rowOff>26896</xdr:rowOff>
    </xdr:from>
    <xdr:to>
      <xdr:col>25</xdr:col>
      <xdr:colOff>517344</xdr:colOff>
      <xdr:row>58</xdr:row>
      <xdr:rowOff>35860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297361D-D9ED-42B4-84C0-B5E2A770E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0" y="6338049"/>
          <a:ext cx="5698944" cy="3415552"/>
        </a:xfrm>
        <a:prstGeom prst="rect">
          <a:avLst/>
        </a:prstGeom>
      </xdr:spPr>
    </xdr:pic>
    <xdr:clientData/>
  </xdr:twoCellAnchor>
  <xdr:twoCellAnchor>
    <xdr:from>
      <xdr:col>17</xdr:col>
      <xdr:colOff>31825</xdr:colOff>
      <xdr:row>0</xdr:row>
      <xdr:rowOff>26894</xdr:rowOff>
    </xdr:from>
    <xdr:to>
      <xdr:col>24</xdr:col>
      <xdr:colOff>336625</xdr:colOff>
      <xdr:row>17</xdr:row>
      <xdr:rowOff>22860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B4C07E1-B137-436A-BF2D-1952EDEEB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30479</xdr:colOff>
      <xdr:row>20</xdr:row>
      <xdr:rowOff>17929</xdr:rowOff>
    </xdr:from>
    <xdr:to>
      <xdr:col>24</xdr:col>
      <xdr:colOff>335279</xdr:colOff>
      <xdr:row>37</xdr:row>
      <xdr:rowOff>38249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B3D4C43-3A9C-4980-85C9-D56A6AF05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331693</xdr:colOff>
      <xdr:row>42</xdr:row>
      <xdr:rowOff>112060</xdr:rowOff>
    </xdr:from>
    <xdr:to>
      <xdr:col>15</xdr:col>
      <xdr:colOff>8965</xdr:colOff>
      <xdr:row>62</xdr:row>
      <xdr:rowOff>17928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A8406A6-C09D-4570-893C-FC8CD158B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1156446</xdr:colOff>
      <xdr:row>41</xdr:row>
      <xdr:rowOff>170329</xdr:rowOff>
    </xdr:from>
    <xdr:to>
      <xdr:col>3</xdr:col>
      <xdr:colOff>35857</xdr:colOff>
      <xdr:row>44</xdr:row>
      <xdr:rowOff>62752</xdr:rowOff>
    </xdr:to>
    <xdr:cxnSp macro="">
      <xdr:nvCxnSpPr>
        <xdr:cNvPr id="9" name="Connettore a gomito 8">
          <a:extLst>
            <a:ext uri="{FF2B5EF4-FFF2-40B4-BE49-F238E27FC236}">
              <a16:creationId xmlns:a16="http://schemas.microsoft.com/office/drawing/2014/main" id="{EAFDD066-67B3-4AAB-820E-B53992BA7039}"/>
            </a:ext>
          </a:extLst>
        </xdr:cNvPr>
        <xdr:cNvCxnSpPr/>
      </xdr:nvCxnSpPr>
      <xdr:spPr>
        <a:xfrm rot="10800000" flipV="1">
          <a:off x="1766046" y="6840070"/>
          <a:ext cx="439270" cy="430306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stionetesoreria.it/" TargetMode="External"/><Relationship Id="rId1" Type="http://schemas.openxmlformats.org/officeDocument/2006/relationships/hyperlink" Target="https://www.gestionetesoreria.i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9B54-A455-4039-8CDB-7684F7A16790}">
  <dimension ref="B1:J28"/>
  <sheetViews>
    <sheetView showGridLines="0" tabSelected="1" workbookViewId="0">
      <selection activeCell="B28" sqref="B28"/>
    </sheetView>
  </sheetViews>
  <sheetFormatPr defaultRowHeight="14.4" x14ac:dyDescent="0.3"/>
  <cols>
    <col min="9" max="9" width="12.33203125" customWidth="1"/>
  </cols>
  <sheetData>
    <row r="1" spans="2:10" x14ac:dyDescent="0.3">
      <c r="B1" s="66" t="s">
        <v>44</v>
      </c>
    </row>
    <row r="2" spans="2:10" x14ac:dyDescent="0.3">
      <c r="B2" s="67" t="s">
        <v>52</v>
      </c>
    </row>
    <row r="3" spans="2:10" ht="4.8" customHeight="1" x14ac:dyDescent="0.3"/>
    <row r="4" spans="2:10" x14ac:dyDescent="0.3">
      <c r="B4" t="s">
        <v>46</v>
      </c>
      <c r="H4" s="1"/>
      <c r="I4" s="3" t="s">
        <v>45</v>
      </c>
      <c r="J4" s="2"/>
    </row>
    <row r="5" spans="2:10" ht="4.2" customHeight="1" x14ac:dyDescent="0.3"/>
    <row r="6" spans="2:10" x14ac:dyDescent="0.3">
      <c r="B6" t="s">
        <v>53</v>
      </c>
    </row>
    <row r="7" spans="2:10" ht="3.6" customHeight="1" x14ac:dyDescent="0.3"/>
    <row r="8" spans="2:10" x14ac:dyDescent="0.3">
      <c r="B8" t="s">
        <v>54</v>
      </c>
    </row>
    <row r="9" spans="2:10" x14ac:dyDescent="0.3">
      <c r="B9" t="s">
        <v>55</v>
      </c>
    </row>
    <row r="10" spans="2:10" x14ac:dyDescent="0.3">
      <c r="B10" t="s">
        <v>56</v>
      </c>
    </row>
    <row r="11" spans="2:10" x14ac:dyDescent="0.3">
      <c r="B11" t="s">
        <v>57</v>
      </c>
    </row>
    <row r="12" spans="2:10" x14ac:dyDescent="0.3">
      <c r="B12" t="s">
        <v>58</v>
      </c>
    </row>
    <row r="13" spans="2:10" x14ac:dyDescent="0.3">
      <c r="B13" t="s">
        <v>59</v>
      </c>
    </row>
    <row r="14" spans="2:10" x14ac:dyDescent="0.3">
      <c r="B14" t="s">
        <v>60</v>
      </c>
    </row>
    <row r="15" spans="2:10" x14ac:dyDescent="0.3">
      <c r="B15" t="s">
        <v>61</v>
      </c>
    </row>
    <row r="17" spans="2:2" x14ac:dyDescent="0.3">
      <c r="B17" t="s">
        <v>62</v>
      </c>
    </row>
    <row r="18" spans="2:2" x14ac:dyDescent="0.3">
      <c r="B18" t="s">
        <v>47</v>
      </c>
    </row>
    <row r="19" spans="2:2" x14ac:dyDescent="0.3">
      <c r="B19" t="s">
        <v>48</v>
      </c>
    </row>
    <row r="21" spans="2:2" x14ac:dyDescent="0.3">
      <c r="B21" t="s">
        <v>49</v>
      </c>
    </row>
    <row r="22" spans="2:2" x14ac:dyDescent="0.3">
      <c r="B22" t="s">
        <v>50</v>
      </c>
    </row>
    <row r="23" spans="2:2" x14ac:dyDescent="0.3">
      <c r="B23" t="s">
        <v>63</v>
      </c>
    </row>
    <row r="24" spans="2:2" x14ac:dyDescent="0.3">
      <c r="B24" t="s">
        <v>64</v>
      </c>
    </row>
    <row r="25" spans="2:2" x14ac:dyDescent="0.3">
      <c r="B25" t="s">
        <v>65</v>
      </c>
    </row>
    <row r="26" spans="2:2" ht="3" customHeight="1" x14ac:dyDescent="0.3"/>
    <row r="27" spans="2:2" x14ac:dyDescent="0.3">
      <c r="B27" s="68" t="s">
        <v>66</v>
      </c>
    </row>
    <row r="28" spans="2:2" x14ac:dyDescent="0.3">
      <c r="B28" s="66" t="s">
        <v>51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14C7-1B8A-429D-B384-08295522BD3D}">
  <sheetPr codeName="Foglio1">
    <pageSetUpPr fitToPage="1"/>
  </sheetPr>
  <dimension ref="B1:Z57"/>
  <sheetViews>
    <sheetView showGridLines="0" topLeftCell="A34" zoomScale="85" zoomScaleNormal="85" workbookViewId="0">
      <selection activeCell="C32" sqref="C32"/>
    </sheetView>
  </sheetViews>
  <sheetFormatPr defaultRowHeight="14.4" x14ac:dyDescent="0.3"/>
  <cols>
    <col min="1" max="1" width="8.88671875" style="15"/>
    <col min="2" max="2" width="17.33203125" style="15" customWidth="1"/>
    <col min="3" max="3" width="5.33203125" style="15" customWidth="1"/>
    <col min="4" max="5" width="8.5546875" style="15" bestFit="1" customWidth="1"/>
    <col min="6" max="8" width="9.44140625" style="15" bestFit="1" customWidth="1"/>
    <col min="9" max="12" width="10" style="15" bestFit="1" customWidth="1"/>
    <col min="13" max="14" width="9.44140625" style="15" bestFit="1" customWidth="1"/>
    <col min="15" max="15" width="10" style="15" bestFit="1" customWidth="1"/>
    <col min="16" max="16" width="10.33203125" style="15" bestFit="1" customWidth="1"/>
    <col min="17" max="17" width="12.5546875" style="15" customWidth="1"/>
    <col min="18" max="16384" width="8.88671875" style="15"/>
  </cols>
  <sheetData>
    <row r="1" spans="2:26" x14ac:dyDescent="0.3">
      <c r="B1" s="17" t="s">
        <v>32</v>
      </c>
      <c r="C1" s="18"/>
      <c r="D1" s="19" t="s">
        <v>0</v>
      </c>
      <c r="E1" s="19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20" t="s">
        <v>12</v>
      </c>
      <c r="Q1" s="20" t="s">
        <v>23</v>
      </c>
      <c r="R1" s="21"/>
      <c r="S1" s="21"/>
      <c r="T1" s="21"/>
      <c r="U1" s="21"/>
      <c r="V1" s="21"/>
      <c r="W1" s="21"/>
      <c r="X1" s="21"/>
    </row>
    <row r="2" spans="2:26" x14ac:dyDescent="0.3">
      <c r="B2" s="22" t="s">
        <v>13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8">
        <f>SUM(D2:O2)</f>
        <v>0</v>
      </c>
      <c r="Q2" s="24" t="str">
        <f>IF(P2=0,"",IF(P2&lt;1,"ERRORE",""))</f>
        <v/>
      </c>
      <c r="R2" s="21"/>
      <c r="S2" s="21"/>
      <c r="T2" s="21"/>
      <c r="U2" s="21"/>
      <c r="V2" s="21"/>
      <c r="W2" s="21"/>
      <c r="X2" s="21"/>
    </row>
    <row r="3" spans="2:26" x14ac:dyDescent="0.3">
      <c r="B3" s="25" t="s">
        <v>14</v>
      </c>
      <c r="D3" s="59">
        <f>+D2*$P$3</f>
        <v>0</v>
      </c>
      <c r="E3" s="59">
        <f t="shared" ref="E3:O3" si="0">+E2*$P$3</f>
        <v>0</v>
      </c>
      <c r="F3" s="59">
        <f t="shared" si="0"/>
        <v>0</v>
      </c>
      <c r="G3" s="59">
        <f t="shared" si="0"/>
        <v>0</v>
      </c>
      <c r="H3" s="59">
        <f t="shared" si="0"/>
        <v>0</v>
      </c>
      <c r="I3" s="59">
        <f t="shared" si="0"/>
        <v>0</v>
      </c>
      <c r="J3" s="59">
        <f t="shared" si="0"/>
        <v>0</v>
      </c>
      <c r="K3" s="59">
        <f t="shared" si="0"/>
        <v>0</v>
      </c>
      <c r="L3" s="59">
        <f t="shared" si="0"/>
        <v>0</v>
      </c>
      <c r="M3" s="59">
        <f t="shared" si="0"/>
        <v>0</v>
      </c>
      <c r="N3" s="59">
        <f t="shared" si="0"/>
        <v>0</v>
      </c>
      <c r="O3" s="59">
        <f t="shared" si="0"/>
        <v>0</v>
      </c>
      <c r="P3" s="6"/>
      <c r="R3" s="21"/>
      <c r="S3" s="21"/>
      <c r="T3" s="21"/>
      <c r="U3" s="21"/>
      <c r="V3" s="21"/>
      <c r="W3" s="21"/>
      <c r="X3" s="21"/>
    </row>
    <row r="4" spans="2:26" x14ac:dyDescent="0.3">
      <c r="B4" s="26" t="s">
        <v>15</v>
      </c>
      <c r="C4" s="5"/>
      <c r="D4" s="59">
        <f>+D3*$C$4</f>
        <v>0</v>
      </c>
      <c r="E4" s="59">
        <f t="shared" ref="E4:O4" si="1">+E3*$C$4</f>
        <v>0</v>
      </c>
      <c r="F4" s="59">
        <f t="shared" si="1"/>
        <v>0</v>
      </c>
      <c r="G4" s="59">
        <f t="shared" si="1"/>
        <v>0</v>
      </c>
      <c r="H4" s="59">
        <f t="shared" si="1"/>
        <v>0</v>
      </c>
      <c r="I4" s="59">
        <f t="shared" si="1"/>
        <v>0</v>
      </c>
      <c r="J4" s="59">
        <f t="shared" si="1"/>
        <v>0</v>
      </c>
      <c r="K4" s="59">
        <f t="shared" si="1"/>
        <v>0</v>
      </c>
      <c r="L4" s="59">
        <f t="shared" si="1"/>
        <v>0</v>
      </c>
      <c r="M4" s="59">
        <f t="shared" si="1"/>
        <v>0</v>
      </c>
      <c r="N4" s="59">
        <f t="shared" si="1"/>
        <v>0</v>
      </c>
      <c r="O4" s="59">
        <f t="shared" si="1"/>
        <v>0</v>
      </c>
      <c r="P4" s="49">
        <f>SUM(D4:O4)</f>
        <v>0</v>
      </c>
      <c r="R4" s="21"/>
      <c r="S4" s="21"/>
      <c r="T4" s="21"/>
      <c r="U4" s="21"/>
      <c r="V4" s="21"/>
      <c r="W4" s="21"/>
      <c r="X4" s="21"/>
    </row>
    <row r="5" spans="2:26" ht="4.8" customHeight="1" x14ac:dyDescent="0.3">
      <c r="B5" s="27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49"/>
      <c r="R5" s="21"/>
      <c r="S5" s="21"/>
      <c r="T5" s="21"/>
      <c r="U5" s="21"/>
      <c r="V5" s="21"/>
      <c r="W5" s="21"/>
      <c r="X5" s="21"/>
    </row>
    <row r="6" spans="2:26" x14ac:dyDescent="0.3">
      <c r="B6" s="28" t="s">
        <v>16</v>
      </c>
      <c r="C6" s="18"/>
      <c r="D6" s="61">
        <f>+D3+D4</f>
        <v>0</v>
      </c>
      <c r="E6" s="61">
        <f t="shared" ref="E6:P6" si="2">+E3+E4</f>
        <v>0</v>
      </c>
      <c r="F6" s="61">
        <f t="shared" si="2"/>
        <v>0</v>
      </c>
      <c r="G6" s="61">
        <f t="shared" si="2"/>
        <v>0</v>
      </c>
      <c r="H6" s="61">
        <f t="shared" si="2"/>
        <v>0</v>
      </c>
      <c r="I6" s="61">
        <f t="shared" si="2"/>
        <v>0</v>
      </c>
      <c r="J6" s="61">
        <f t="shared" si="2"/>
        <v>0</v>
      </c>
      <c r="K6" s="61">
        <f t="shared" si="2"/>
        <v>0</v>
      </c>
      <c r="L6" s="61">
        <f t="shared" si="2"/>
        <v>0</v>
      </c>
      <c r="M6" s="61">
        <f t="shared" si="2"/>
        <v>0</v>
      </c>
      <c r="N6" s="61">
        <f t="shared" si="2"/>
        <v>0</v>
      </c>
      <c r="O6" s="61">
        <f t="shared" si="2"/>
        <v>0</v>
      </c>
      <c r="P6" s="50">
        <f t="shared" si="2"/>
        <v>0</v>
      </c>
      <c r="Q6" s="62"/>
      <c r="R6" s="21"/>
      <c r="S6" s="21"/>
      <c r="T6" s="21"/>
      <c r="U6" s="21"/>
      <c r="V6" s="21"/>
      <c r="W6" s="21"/>
      <c r="X6" s="21"/>
      <c r="Y6" s="21"/>
      <c r="Z6" s="21"/>
    </row>
    <row r="7" spans="2:26" x14ac:dyDescent="0.3">
      <c r="B7" s="29" t="s">
        <v>17</v>
      </c>
      <c r="C7" s="4"/>
      <c r="D7" s="59"/>
      <c r="E7" s="59"/>
      <c r="F7" s="59"/>
      <c r="G7" s="59"/>
      <c r="H7" s="59">
        <f>+D6*$C$7</f>
        <v>0</v>
      </c>
      <c r="I7" s="59">
        <f t="shared" ref="I7:O7" si="3">+E6*$C$7</f>
        <v>0</v>
      </c>
      <c r="J7" s="59">
        <f t="shared" si="3"/>
        <v>0</v>
      </c>
      <c r="K7" s="59">
        <f t="shared" si="3"/>
        <v>0</v>
      </c>
      <c r="L7" s="59">
        <f t="shared" si="3"/>
        <v>0</v>
      </c>
      <c r="M7" s="59">
        <f t="shared" si="3"/>
        <v>0</v>
      </c>
      <c r="N7" s="59">
        <f t="shared" si="3"/>
        <v>0</v>
      </c>
      <c r="O7" s="59">
        <f t="shared" si="3"/>
        <v>0</v>
      </c>
      <c r="P7" s="49">
        <f>SUM(D7:O7)</f>
        <v>0</v>
      </c>
      <c r="Q7" s="53">
        <f>SUM(S7:W7)</f>
        <v>0</v>
      </c>
      <c r="R7" s="21"/>
      <c r="S7" s="30">
        <f>+L6*$C$7</f>
        <v>0</v>
      </c>
      <c r="T7" s="30">
        <f>+M6*$C$7</f>
        <v>0</v>
      </c>
      <c r="U7" s="30">
        <f>+N6*$C$7</f>
        <v>0</v>
      </c>
      <c r="V7" s="30">
        <f>+O6*$C$7</f>
        <v>0</v>
      </c>
      <c r="W7" s="30"/>
      <c r="X7" s="21"/>
      <c r="Y7" s="21"/>
      <c r="Z7" s="21"/>
    </row>
    <row r="8" spans="2:26" x14ac:dyDescent="0.3">
      <c r="B8" s="29" t="s">
        <v>18</v>
      </c>
      <c r="C8" s="4"/>
      <c r="D8" s="59"/>
      <c r="E8" s="59"/>
      <c r="F8" s="59"/>
      <c r="G8" s="59">
        <f>+D6*$C$8</f>
        <v>0</v>
      </c>
      <c r="H8" s="59">
        <f t="shared" ref="H8:O8" si="4">+E6*$C$8</f>
        <v>0</v>
      </c>
      <c r="I8" s="59">
        <f t="shared" si="4"/>
        <v>0</v>
      </c>
      <c r="J8" s="59">
        <f t="shared" si="4"/>
        <v>0</v>
      </c>
      <c r="K8" s="59">
        <f t="shared" si="4"/>
        <v>0</v>
      </c>
      <c r="L8" s="59">
        <f t="shared" si="4"/>
        <v>0</v>
      </c>
      <c r="M8" s="59">
        <f t="shared" si="4"/>
        <v>0</v>
      </c>
      <c r="N8" s="59">
        <f t="shared" si="4"/>
        <v>0</v>
      </c>
      <c r="O8" s="59">
        <f t="shared" si="4"/>
        <v>0</v>
      </c>
      <c r="P8" s="49">
        <f t="shared" ref="P8:P11" si="5">SUM(D8:O8)</f>
        <v>0</v>
      </c>
      <c r="Q8" s="53">
        <f>SUM(S8:W8)</f>
        <v>0</v>
      </c>
      <c r="R8" s="21"/>
      <c r="S8" s="21">
        <f>+M6*$C$8</f>
        <v>0</v>
      </c>
      <c r="T8" s="21">
        <f>+N6*$C$8</f>
        <v>0</v>
      </c>
      <c r="U8" s="21">
        <f>+O6*$C$8</f>
        <v>0</v>
      </c>
      <c r="V8" s="21"/>
      <c r="W8" s="21"/>
      <c r="X8" s="21"/>
      <c r="Y8" s="21"/>
      <c r="Z8" s="21"/>
    </row>
    <row r="9" spans="2:26" x14ac:dyDescent="0.3">
      <c r="B9" s="29" t="s">
        <v>19</v>
      </c>
      <c r="C9" s="4"/>
      <c r="D9" s="59"/>
      <c r="E9" s="59"/>
      <c r="F9" s="59">
        <f>+D6*$C$9</f>
        <v>0</v>
      </c>
      <c r="G9" s="59">
        <f t="shared" ref="G9:O9" si="6">+E6*$C$9</f>
        <v>0</v>
      </c>
      <c r="H9" s="59">
        <f t="shared" si="6"/>
        <v>0</v>
      </c>
      <c r="I9" s="59">
        <f t="shared" si="6"/>
        <v>0</v>
      </c>
      <c r="J9" s="59">
        <f t="shared" si="6"/>
        <v>0</v>
      </c>
      <c r="K9" s="59">
        <f t="shared" si="6"/>
        <v>0</v>
      </c>
      <c r="L9" s="59">
        <f t="shared" si="6"/>
        <v>0</v>
      </c>
      <c r="M9" s="59">
        <f t="shared" si="6"/>
        <v>0</v>
      </c>
      <c r="N9" s="59">
        <f t="shared" si="6"/>
        <v>0</v>
      </c>
      <c r="O9" s="59">
        <f t="shared" si="6"/>
        <v>0</v>
      </c>
      <c r="P9" s="49">
        <f t="shared" si="5"/>
        <v>0</v>
      </c>
      <c r="Q9" s="53">
        <f>SUM(S9:W9)</f>
        <v>0</v>
      </c>
      <c r="R9" s="21"/>
      <c r="S9" s="21">
        <f>+N6*$C$9</f>
        <v>0</v>
      </c>
      <c r="T9" s="21">
        <f>+O6*$C$9</f>
        <v>0</v>
      </c>
      <c r="U9" s="21"/>
      <c r="V9" s="21"/>
      <c r="W9" s="21"/>
      <c r="X9" s="21"/>
      <c r="Y9" s="21"/>
      <c r="Z9" s="21"/>
    </row>
    <row r="10" spans="2:26" x14ac:dyDescent="0.3">
      <c r="B10" s="29" t="s">
        <v>20</v>
      </c>
      <c r="C10" s="4"/>
      <c r="D10" s="59"/>
      <c r="E10" s="59">
        <f>+D6*$C$10</f>
        <v>0</v>
      </c>
      <c r="F10" s="59">
        <f t="shared" ref="F10:O10" si="7">+E6*$C$10</f>
        <v>0</v>
      </c>
      <c r="G10" s="59">
        <f t="shared" si="7"/>
        <v>0</v>
      </c>
      <c r="H10" s="59">
        <f t="shared" si="7"/>
        <v>0</v>
      </c>
      <c r="I10" s="59">
        <f t="shared" si="7"/>
        <v>0</v>
      </c>
      <c r="J10" s="59">
        <f t="shared" si="7"/>
        <v>0</v>
      </c>
      <c r="K10" s="59">
        <f t="shared" si="7"/>
        <v>0</v>
      </c>
      <c r="L10" s="59">
        <f t="shared" si="7"/>
        <v>0</v>
      </c>
      <c r="M10" s="59">
        <f t="shared" si="7"/>
        <v>0</v>
      </c>
      <c r="N10" s="59">
        <f t="shared" si="7"/>
        <v>0</v>
      </c>
      <c r="O10" s="59">
        <f t="shared" si="7"/>
        <v>0</v>
      </c>
      <c r="P10" s="49">
        <f t="shared" si="5"/>
        <v>0</v>
      </c>
      <c r="Q10" s="53">
        <f>SUM(S10:W10)</f>
        <v>0</v>
      </c>
      <c r="R10" s="21"/>
      <c r="S10" s="21">
        <f>+O6*$C$10</f>
        <v>0</v>
      </c>
      <c r="T10" s="21"/>
      <c r="U10" s="21"/>
      <c r="V10" s="21"/>
      <c r="W10" s="21"/>
      <c r="X10" s="21"/>
      <c r="Y10" s="21"/>
      <c r="Z10" s="21"/>
    </row>
    <row r="11" spans="2:26" x14ac:dyDescent="0.3">
      <c r="B11" s="29" t="s">
        <v>21</v>
      </c>
      <c r="C11" s="4"/>
      <c r="D11" s="59">
        <f>+D6*$C$11</f>
        <v>0</v>
      </c>
      <c r="E11" s="59">
        <f t="shared" ref="E11:O11" si="8">+E6*$C$11</f>
        <v>0</v>
      </c>
      <c r="F11" s="59">
        <f t="shared" si="8"/>
        <v>0</v>
      </c>
      <c r="G11" s="59">
        <f t="shared" si="8"/>
        <v>0</v>
      </c>
      <c r="H11" s="59">
        <f t="shared" si="8"/>
        <v>0</v>
      </c>
      <c r="I11" s="59">
        <f t="shared" si="8"/>
        <v>0</v>
      </c>
      <c r="J11" s="59">
        <f t="shared" si="8"/>
        <v>0</v>
      </c>
      <c r="K11" s="59">
        <f t="shared" si="8"/>
        <v>0</v>
      </c>
      <c r="L11" s="59">
        <f t="shared" si="8"/>
        <v>0</v>
      </c>
      <c r="M11" s="59">
        <f t="shared" si="8"/>
        <v>0</v>
      </c>
      <c r="N11" s="59">
        <f t="shared" si="8"/>
        <v>0</v>
      </c>
      <c r="O11" s="59">
        <f t="shared" si="8"/>
        <v>0</v>
      </c>
      <c r="P11" s="49">
        <f t="shared" si="5"/>
        <v>0</v>
      </c>
      <c r="Q11" s="53">
        <f>SUM(S11:W11)</f>
        <v>0</v>
      </c>
      <c r="R11" s="21"/>
      <c r="S11" s="21"/>
      <c r="T11" s="21"/>
      <c r="U11" s="21"/>
      <c r="V11" s="21"/>
      <c r="W11" s="21"/>
      <c r="X11" s="21"/>
      <c r="Y11" s="21"/>
      <c r="Z11" s="21"/>
    </row>
    <row r="12" spans="2:26" x14ac:dyDescent="0.3">
      <c r="B12" s="29" t="s">
        <v>22</v>
      </c>
      <c r="C12" s="4"/>
      <c r="D12" s="59">
        <f>-D6*$C$12</f>
        <v>0</v>
      </c>
      <c r="E12" s="59">
        <f t="shared" ref="E12:O12" si="9">-E6*$C$12</f>
        <v>0</v>
      </c>
      <c r="F12" s="59">
        <f t="shared" si="9"/>
        <v>0</v>
      </c>
      <c r="G12" s="59">
        <f t="shared" si="9"/>
        <v>0</v>
      </c>
      <c r="H12" s="59">
        <f t="shared" si="9"/>
        <v>0</v>
      </c>
      <c r="I12" s="59">
        <f t="shared" si="9"/>
        <v>0</v>
      </c>
      <c r="J12" s="59">
        <f t="shared" si="9"/>
        <v>0</v>
      </c>
      <c r="K12" s="59">
        <f t="shared" si="9"/>
        <v>0</v>
      </c>
      <c r="L12" s="59">
        <f t="shared" si="9"/>
        <v>0</v>
      </c>
      <c r="M12" s="59">
        <f t="shared" si="9"/>
        <v>0</v>
      </c>
      <c r="N12" s="59">
        <f t="shared" si="9"/>
        <v>0</v>
      </c>
      <c r="O12" s="59">
        <f t="shared" si="9"/>
        <v>0</v>
      </c>
      <c r="P12" s="49"/>
      <c r="Q12" s="54">
        <f>SUM(D12:O12)</f>
        <v>0</v>
      </c>
      <c r="R12" s="21"/>
      <c r="S12" s="21"/>
      <c r="T12" s="21"/>
      <c r="U12" s="21"/>
      <c r="V12" s="21"/>
      <c r="W12" s="21"/>
      <c r="X12" s="21"/>
    </row>
    <row r="13" spans="2:26" ht="4.8" customHeight="1" x14ac:dyDescent="0.3">
      <c r="B13" s="31"/>
      <c r="C13" s="3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51"/>
      <c r="Q13" s="55"/>
      <c r="R13" s="21"/>
      <c r="S13" s="21"/>
      <c r="T13" s="21"/>
      <c r="U13" s="21"/>
      <c r="V13" s="21"/>
      <c r="W13" s="21"/>
      <c r="X13" s="21"/>
    </row>
    <row r="14" spans="2:26" x14ac:dyDescent="0.3">
      <c r="B14" s="33" t="s">
        <v>35</v>
      </c>
      <c r="C14" s="34">
        <f>SUM(C7:C12)</f>
        <v>0</v>
      </c>
      <c r="D14" s="64">
        <f>SUM(D7:D11)</f>
        <v>0</v>
      </c>
      <c r="E14" s="64">
        <f t="shared" ref="E14:O14" si="10">SUM(E7:E11)</f>
        <v>0</v>
      </c>
      <c r="F14" s="64">
        <f t="shared" si="10"/>
        <v>0</v>
      </c>
      <c r="G14" s="64">
        <f t="shared" si="10"/>
        <v>0</v>
      </c>
      <c r="H14" s="64">
        <f t="shared" si="10"/>
        <v>0</v>
      </c>
      <c r="I14" s="64">
        <f t="shared" si="10"/>
        <v>0</v>
      </c>
      <c r="J14" s="64">
        <f t="shared" si="10"/>
        <v>0</v>
      </c>
      <c r="K14" s="64">
        <f t="shared" si="10"/>
        <v>0</v>
      </c>
      <c r="L14" s="64">
        <f t="shared" si="10"/>
        <v>0</v>
      </c>
      <c r="M14" s="64">
        <f t="shared" si="10"/>
        <v>0</v>
      </c>
      <c r="N14" s="64">
        <f t="shared" si="10"/>
        <v>0</v>
      </c>
      <c r="O14" s="64">
        <f t="shared" si="10"/>
        <v>0</v>
      </c>
      <c r="P14" s="50">
        <f>SUM(P7:P12)</f>
        <v>0</v>
      </c>
      <c r="Q14" s="56">
        <f t="shared" ref="Q14" si="11">SUM(Q7:Q12)</f>
        <v>0</v>
      </c>
      <c r="R14" s="21"/>
      <c r="S14" s="21"/>
      <c r="T14" s="21"/>
      <c r="U14" s="21"/>
      <c r="V14" s="21"/>
      <c r="W14" s="21"/>
      <c r="X14" s="21"/>
    </row>
    <row r="15" spans="2:26" x14ac:dyDescent="0.3">
      <c r="B15" s="35" t="s">
        <v>24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9">
        <f>SUM(D15:O15)</f>
        <v>0</v>
      </c>
      <c r="R15" s="21"/>
      <c r="S15" s="21"/>
      <c r="T15" s="21"/>
      <c r="U15" s="21"/>
      <c r="V15" s="21"/>
      <c r="W15" s="21"/>
      <c r="X15" s="21"/>
    </row>
    <row r="16" spans="2:26" ht="5.4" customHeight="1" x14ac:dyDescent="0.3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49"/>
      <c r="R16" s="21"/>
      <c r="S16" s="21"/>
      <c r="T16" s="21"/>
      <c r="U16" s="21"/>
      <c r="V16" s="21"/>
      <c r="W16" s="21"/>
      <c r="X16" s="21"/>
    </row>
    <row r="17" spans="2:24" ht="15" thickBot="1" x14ac:dyDescent="0.35">
      <c r="B17" s="36" t="s">
        <v>25</v>
      </c>
      <c r="C17" s="37"/>
      <c r="D17" s="57">
        <f>+D14+D15</f>
        <v>0</v>
      </c>
      <c r="E17" s="57">
        <f t="shared" ref="E17:O17" si="12">+E14+E15</f>
        <v>0</v>
      </c>
      <c r="F17" s="57">
        <f t="shared" si="12"/>
        <v>0</v>
      </c>
      <c r="G17" s="57">
        <f t="shared" si="12"/>
        <v>0</v>
      </c>
      <c r="H17" s="57">
        <f t="shared" si="12"/>
        <v>0</v>
      </c>
      <c r="I17" s="57">
        <f t="shared" si="12"/>
        <v>0</v>
      </c>
      <c r="J17" s="57">
        <f t="shared" si="12"/>
        <v>0</v>
      </c>
      <c r="K17" s="57">
        <f t="shared" si="12"/>
        <v>0</v>
      </c>
      <c r="L17" s="57">
        <f t="shared" si="12"/>
        <v>0</v>
      </c>
      <c r="M17" s="57">
        <f t="shared" si="12"/>
        <v>0</v>
      </c>
      <c r="N17" s="57">
        <f t="shared" si="12"/>
        <v>0</v>
      </c>
      <c r="O17" s="57">
        <f t="shared" si="12"/>
        <v>0</v>
      </c>
      <c r="P17" s="52">
        <f>+P14+P15</f>
        <v>0</v>
      </c>
      <c r="R17" s="21"/>
      <c r="S17" s="21"/>
      <c r="T17" s="21"/>
      <c r="U17" s="21"/>
      <c r="V17" s="21"/>
      <c r="W17" s="21"/>
      <c r="X17" s="21"/>
    </row>
    <row r="18" spans="2:24" ht="15" thickTop="1" x14ac:dyDescent="0.3">
      <c r="R18" s="21"/>
      <c r="S18" s="21"/>
      <c r="T18" s="21"/>
      <c r="U18" s="21"/>
      <c r="V18" s="21"/>
      <c r="W18" s="21"/>
      <c r="X18" s="21"/>
    </row>
    <row r="19" spans="2:24" x14ac:dyDescent="0.3">
      <c r="B19" s="38" t="s">
        <v>39</v>
      </c>
      <c r="D19" s="8"/>
      <c r="F19" s="39" t="s">
        <v>37</v>
      </c>
      <c r="I19" s="9"/>
      <c r="K19" s="24" t="s">
        <v>38</v>
      </c>
      <c r="M19" s="9"/>
      <c r="O19" s="40" t="str">
        <f>+IF(M19&gt;I19,"MARGINE REALE:","")</f>
        <v/>
      </c>
      <c r="Q19" s="41" t="str">
        <f>IF(M19&gt;I19,IFERROR(1-(P23+I19-M19)/P3,""),"")</f>
        <v/>
      </c>
      <c r="R19" s="42" t="s">
        <v>42</v>
      </c>
      <c r="S19" s="21"/>
      <c r="T19" s="21"/>
      <c r="U19" s="21"/>
      <c r="V19" s="21"/>
      <c r="W19" s="21"/>
      <c r="X19" s="21"/>
    </row>
    <row r="20" spans="2:24" ht="6" customHeight="1" x14ac:dyDescent="0.3"/>
    <row r="21" spans="2:24" x14ac:dyDescent="0.3">
      <c r="B21" s="17" t="s">
        <v>33</v>
      </c>
      <c r="C21" s="18"/>
      <c r="D21" s="19" t="s">
        <v>0</v>
      </c>
      <c r="E21" s="19" t="s">
        <v>1</v>
      </c>
      <c r="F21" s="19" t="s">
        <v>2</v>
      </c>
      <c r="G21" s="19" t="s">
        <v>3</v>
      </c>
      <c r="H21" s="19" t="s">
        <v>4</v>
      </c>
      <c r="I21" s="19" t="s">
        <v>5</v>
      </c>
      <c r="J21" s="19" t="s">
        <v>6</v>
      </c>
      <c r="K21" s="19" t="s">
        <v>7</v>
      </c>
      <c r="L21" s="19" t="s">
        <v>8</v>
      </c>
      <c r="M21" s="19" t="s">
        <v>9</v>
      </c>
      <c r="N21" s="19" t="s">
        <v>10</v>
      </c>
      <c r="O21" s="19" t="s">
        <v>11</v>
      </c>
      <c r="P21" s="20" t="s">
        <v>12</v>
      </c>
      <c r="Q21" s="20" t="s">
        <v>27</v>
      </c>
      <c r="R21" s="21"/>
      <c r="S21" s="21"/>
      <c r="T21" s="21"/>
      <c r="U21" s="21"/>
      <c r="V21" s="21"/>
    </row>
    <row r="22" spans="2:24" x14ac:dyDescent="0.3">
      <c r="B22" s="22" t="s">
        <v>34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3">
        <f>SUM(D22:O22)</f>
        <v>0</v>
      </c>
      <c r="Q22" s="24" t="str">
        <f>IF(P22=0,"",IF(P22&lt;1,"ERRORE",""))</f>
        <v/>
      </c>
      <c r="R22" s="21"/>
      <c r="S22" s="21"/>
      <c r="T22" s="21"/>
      <c r="U22" s="21"/>
      <c r="V22" s="21"/>
    </row>
    <row r="23" spans="2:24" x14ac:dyDescent="0.3">
      <c r="B23" s="25" t="s">
        <v>26</v>
      </c>
      <c r="D23" s="59">
        <f t="shared" ref="D23:O23" si="13">+D22*$P$23</f>
        <v>0</v>
      </c>
      <c r="E23" s="59">
        <f t="shared" si="13"/>
        <v>0</v>
      </c>
      <c r="F23" s="59">
        <f t="shared" si="13"/>
        <v>0</v>
      </c>
      <c r="G23" s="59">
        <f t="shared" si="13"/>
        <v>0</v>
      </c>
      <c r="H23" s="59">
        <f t="shared" si="13"/>
        <v>0</v>
      </c>
      <c r="I23" s="59">
        <f t="shared" si="13"/>
        <v>0</v>
      </c>
      <c r="J23" s="59">
        <f t="shared" si="13"/>
        <v>0</v>
      </c>
      <c r="K23" s="59">
        <f t="shared" si="13"/>
        <v>0</v>
      </c>
      <c r="L23" s="59">
        <f t="shared" si="13"/>
        <v>0</v>
      </c>
      <c r="M23" s="59">
        <f t="shared" si="13"/>
        <v>0</v>
      </c>
      <c r="N23" s="59">
        <f t="shared" si="13"/>
        <v>0</v>
      </c>
      <c r="O23" s="59">
        <f t="shared" si="13"/>
        <v>0</v>
      </c>
      <c r="P23" s="60">
        <f>P3*(1-D19)-IF((M19&lt;I19),I19-M19)</f>
        <v>0</v>
      </c>
      <c r="Q23" s="54"/>
      <c r="R23" s="21"/>
      <c r="S23" s="21"/>
      <c r="T23" s="21"/>
      <c r="U23" s="21"/>
      <c r="V23" s="21"/>
    </row>
    <row r="24" spans="2:24" x14ac:dyDescent="0.3">
      <c r="B24" s="26" t="s">
        <v>15</v>
      </c>
      <c r="C24" s="11"/>
      <c r="D24" s="59">
        <f t="shared" ref="D24:O24" si="14">+D23*$C$24</f>
        <v>0</v>
      </c>
      <c r="E24" s="59">
        <f t="shared" si="14"/>
        <v>0</v>
      </c>
      <c r="F24" s="59">
        <f t="shared" si="14"/>
        <v>0</v>
      </c>
      <c r="G24" s="59">
        <f t="shared" si="14"/>
        <v>0</v>
      </c>
      <c r="H24" s="59">
        <f t="shared" si="14"/>
        <v>0</v>
      </c>
      <c r="I24" s="59">
        <f t="shared" si="14"/>
        <v>0</v>
      </c>
      <c r="J24" s="59">
        <f t="shared" si="14"/>
        <v>0</v>
      </c>
      <c r="K24" s="59">
        <f t="shared" si="14"/>
        <v>0</v>
      </c>
      <c r="L24" s="59">
        <f t="shared" si="14"/>
        <v>0</v>
      </c>
      <c r="M24" s="59">
        <f t="shared" si="14"/>
        <v>0</v>
      </c>
      <c r="N24" s="59">
        <f t="shared" si="14"/>
        <v>0</v>
      </c>
      <c r="O24" s="59">
        <f t="shared" si="14"/>
        <v>0</v>
      </c>
      <c r="P24" s="49">
        <f>SUM(D24:O24)</f>
        <v>0</v>
      </c>
      <c r="Q24" s="54"/>
      <c r="R24" s="21"/>
      <c r="S24" s="21"/>
      <c r="T24" s="21"/>
      <c r="U24" s="21"/>
      <c r="V24" s="21"/>
    </row>
    <row r="25" spans="2:24" ht="4.2" customHeight="1" x14ac:dyDescent="0.3">
      <c r="B25" s="2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49"/>
      <c r="Q25" s="54"/>
      <c r="R25" s="21"/>
      <c r="S25" s="21"/>
      <c r="T25" s="21"/>
      <c r="U25" s="21"/>
      <c r="V25" s="21"/>
    </row>
    <row r="26" spans="2:24" x14ac:dyDescent="0.3">
      <c r="B26" s="28" t="s">
        <v>28</v>
      </c>
      <c r="C26" s="18"/>
      <c r="D26" s="61">
        <f>+D23+D24</f>
        <v>0</v>
      </c>
      <c r="E26" s="61">
        <f t="shared" ref="E26:P26" si="15">+E23+E24</f>
        <v>0</v>
      </c>
      <c r="F26" s="61">
        <f t="shared" si="15"/>
        <v>0</v>
      </c>
      <c r="G26" s="61">
        <f t="shared" si="15"/>
        <v>0</v>
      </c>
      <c r="H26" s="61">
        <f t="shared" si="15"/>
        <v>0</v>
      </c>
      <c r="I26" s="61">
        <f t="shared" si="15"/>
        <v>0</v>
      </c>
      <c r="J26" s="61">
        <f t="shared" si="15"/>
        <v>0</v>
      </c>
      <c r="K26" s="61">
        <f t="shared" si="15"/>
        <v>0</v>
      </c>
      <c r="L26" s="61">
        <f t="shared" si="15"/>
        <v>0</v>
      </c>
      <c r="M26" s="61">
        <f t="shared" si="15"/>
        <v>0</v>
      </c>
      <c r="N26" s="61">
        <f t="shared" si="15"/>
        <v>0</v>
      </c>
      <c r="O26" s="61">
        <f t="shared" si="15"/>
        <v>0</v>
      </c>
      <c r="P26" s="50">
        <f t="shared" si="15"/>
        <v>0</v>
      </c>
      <c r="Q26" s="62"/>
      <c r="R26" s="21"/>
      <c r="S26" s="21"/>
      <c r="T26" s="21"/>
      <c r="U26" s="21"/>
      <c r="V26" s="21"/>
    </row>
    <row r="27" spans="2:24" x14ac:dyDescent="0.3">
      <c r="B27" s="29" t="s">
        <v>29</v>
      </c>
      <c r="C27" s="10"/>
      <c r="D27" s="59"/>
      <c r="E27" s="59"/>
      <c r="F27" s="59"/>
      <c r="G27" s="59"/>
      <c r="H27" s="59">
        <f t="shared" ref="H27:O27" si="16">+D26*$C$27</f>
        <v>0</v>
      </c>
      <c r="I27" s="59">
        <f t="shared" si="16"/>
        <v>0</v>
      </c>
      <c r="J27" s="59">
        <f t="shared" si="16"/>
        <v>0</v>
      </c>
      <c r="K27" s="59">
        <f t="shared" si="16"/>
        <v>0</v>
      </c>
      <c r="L27" s="59">
        <f t="shared" si="16"/>
        <v>0</v>
      </c>
      <c r="M27" s="59">
        <f t="shared" si="16"/>
        <v>0</v>
      </c>
      <c r="N27" s="59">
        <f t="shared" si="16"/>
        <v>0</v>
      </c>
      <c r="O27" s="59">
        <f t="shared" si="16"/>
        <v>0</v>
      </c>
      <c r="P27" s="49">
        <f>SUM(D27:O27)</f>
        <v>0</v>
      </c>
      <c r="Q27" s="59">
        <f>SUM(S27:W27)</f>
        <v>0</v>
      </c>
      <c r="R27" s="21"/>
      <c r="S27" s="30">
        <f>+L26*$C$27</f>
        <v>0</v>
      </c>
      <c r="T27" s="30">
        <f>+M26*$C$27</f>
        <v>0</v>
      </c>
      <c r="U27" s="30">
        <f>+N26*$C$27</f>
        <v>0</v>
      </c>
      <c r="V27" s="30">
        <f>+O26*$C$27</f>
        <v>0</v>
      </c>
    </row>
    <row r="28" spans="2:24" x14ac:dyDescent="0.3">
      <c r="B28" s="29" t="s">
        <v>18</v>
      </c>
      <c r="C28" s="10"/>
      <c r="D28" s="59"/>
      <c r="E28" s="59"/>
      <c r="F28" s="59"/>
      <c r="G28" s="59">
        <f t="shared" ref="G28:O28" si="17">+D26*$C$28</f>
        <v>0</v>
      </c>
      <c r="H28" s="59">
        <f t="shared" si="17"/>
        <v>0</v>
      </c>
      <c r="I28" s="59">
        <f t="shared" si="17"/>
        <v>0</v>
      </c>
      <c r="J28" s="59">
        <f t="shared" si="17"/>
        <v>0</v>
      </c>
      <c r="K28" s="59">
        <f t="shared" si="17"/>
        <v>0</v>
      </c>
      <c r="L28" s="59">
        <f t="shared" si="17"/>
        <v>0</v>
      </c>
      <c r="M28" s="59">
        <f t="shared" si="17"/>
        <v>0</v>
      </c>
      <c r="N28" s="59">
        <f t="shared" si="17"/>
        <v>0</v>
      </c>
      <c r="O28" s="59">
        <f t="shared" si="17"/>
        <v>0</v>
      </c>
      <c r="P28" s="49">
        <f t="shared" ref="P28:P31" si="18">SUM(D28:O28)</f>
        <v>0</v>
      </c>
      <c r="Q28" s="59">
        <f>SUM(S28:W28)</f>
        <v>0</v>
      </c>
      <c r="R28" s="21"/>
      <c r="S28" s="21">
        <f>+M26*$C$28</f>
        <v>0</v>
      </c>
      <c r="T28" s="21">
        <f>+N26*$C$28</f>
        <v>0</v>
      </c>
      <c r="U28" s="21">
        <f>+O26*$C$28</f>
        <v>0</v>
      </c>
      <c r="V28" s="21"/>
    </row>
    <row r="29" spans="2:24" x14ac:dyDescent="0.3">
      <c r="B29" s="29" t="s">
        <v>19</v>
      </c>
      <c r="C29" s="10"/>
      <c r="D29" s="59"/>
      <c r="E29" s="59"/>
      <c r="F29" s="59">
        <f t="shared" ref="F29:O29" si="19">+D26*$C$29</f>
        <v>0</v>
      </c>
      <c r="G29" s="59">
        <f t="shared" si="19"/>
        <v>0</v>
      </c>
      <c r="H29" s="59">
        <f t="shared" si="19"/>
        <v>0</v>
      </c>
      <c r="I29" s="59">
        <f t="shared" si="19"/>
        <v>0</v>
      </c>
      <c r="J29" s="59">
        <f t="shared" si="19"/>
        <v>0</v>
      </c>
      <c r="K29" s="59">
        <f t="shared" si="19"/>
        <v>0</v>
      </c>
      <c r="L29" s="59">
        <f t="shared" si="19"/>
        <v>0</v>
      </c>
      <c r="M29" s="59">
        <f t="shared" si="19"/>
        <v>0</v>
      </c>
      <c r="N29" s="59">
        <f t="shared" si="19"/>
        <v>0</v>
      </c>
      <c r="O29" s="59">
        <f t="shared" si="19"/>
        <v>0</v>
      </c>
      <c r="P29" s="49">
        <f t="shared" si="18"/>
        <v>0</v>
      </c>
      <c r="Q29" s="59">
        <f>SUM(S29:W29)</f>
        <v>0</v>
      </c>
      <c r="R29" s="21"/>
      <c r="S29" s="21">
        <f>+N26*$C$29</f>
        <v>0</v>
      </c>
      <c r="T29" s="21">
        <f>+O26*$C$29</f>
        <v>0</v>
      </c>
      <c r="U29" s="21"/>
      <c r="V29" s="21"/>
    </row>
    <row r="30" spans="2:24" x14ac:dyDescent="0.3">
      <c r="B30" s="29" t="s">
        <v>20</v>
      </c>
      <c r="C30" s="10"/>
      <c r="D30" s="59"/>
      <c r="E30" s="59">
        <f t="shared" ref="E30:O30" si="20">+D26*$C$30</f>
        <v>0</v>
      </c>
      <c r="F30" s="59">
        <f t="shared" si="20"/>
        <v>0</v>
      </c>
      <c r="G30" s="59">
        <f t="shared" si="20"/>
        <v>0</v>
      </c>
      <c r="H30" s="59">
        <f t="shared" si="20"/>
        <v>0</v>
      </c>
      <c r="I30" s="59">
        <f t="shared" si="20"/>
        <v>0</v>
      </c>
      <c r="J30" s="59">
        <f t="shared" si="20"/>
        <v>0</v>
      </c>
      <c r="K30" s="59">
        <f t="shared" si="20"/>
        <v>0</v>
      </c>
      <c r="L30" s="59">
        <f t="shared" si="20"/>
        <v>0</v>
      </c>
      <c r="M30" s="59">
        <f t="shared" si="20"/>
        <v>0</v>
      </c>
      <c r="N30" s="59">
        <f t="shared" si="20"/>
        <v>0</v>
      </c>
      <c r="O30" s="59">
        <f t="shared" si="20"/>
        <v>0</v>
      </c>
      <c r="P30" s="49">
        <f t="shared" si="18"/>
        <v>0</v>
      </c>
      <c r="Q30" s="59">
        <f>SUM(S30:W30)</f>
        <v>0</v>
      </c>
      <c r="R30" s="21"/>
      <c r="S30" s="21">
        <f>+O26*$C$30</f>
        <v>0</v>
      </c>
      <c r="T30" s="21"/>
      <c r="U30" s="21"/>
      <c r="V30" s="21"/>
    </row>
    <row r="31" spans="2:24" x14ac:dyDescent="0.3">
      <c r="B31" s="29" t="s">
        <v>21</v>
      </c>
      <c r="C31" s="10"/>
      <c r="D31" s="59">
        <f t="shared" ref="D31:O31" si="21">+D26*$C$31</f>
        <v>0</v>
      </c>
      <c r="E31" s="59">
        <f t="shared" si="21"/>
        <v>0</v>
      </c>
      <c r="F31" s="59">
        <f t="shared" si="21"/>
        <v>0</v>
      </c>
      <c r="G31" s="59">
        <f t="shared" si="21"/>
        <v>0</v>
      </c>
      <c r="H31" s="59">
        <f t="shared" si="21"/>
        <v>0</v>
      </c>
      <c r="I31" s="59">
        <f t="shared" si="21"/>
        <v>0</v>
      </c>
      <c r="J31" s="59">
        <f t="shared" si="21"/>
        <v>0</v>
      </c>
      <c r="K31" s="59">
        <f t="shared" si="21"/>
        <v>0</v>
      </c>
      <c r="L31" s="59">
        <f t="shared" si="21"/>
        <v>0</v>
      </c>
      <c r="M31" s="59">
        <f t="shared" si="21"/>
        <v>0</v>
      </c>
      <c r="N31" s="59">
        <f t="shared" si="21"/>
        <v>0</v>
      </c>
      <c r="O31" s="59">
        <f t="shared" si="21"/>
        <v>0</v>
      </c>
      <c r="P31" s="49">
        <f t="shared" si="18"/>
        <v>0</v>
      </c>
      <c r="Q31" s="59">
        <f>SUM(S31:W31)</f>
        <v>0</v>
      </c>
      <c r="R31" s="21"/>
      <c r="S31" s="21"/>
      <c r="T31" s="21"/>
      <c r="U31" s="21"/>
      <c r="V31" s="21"/>
    </row>
    <row r="32" spans="2:24" x14ac:dyDescent="0.3">
      <c r="B32" s="29" t="s">
        <v>36</v>
      </c>
      <c r="C32" s="10"/>
      <c r="D32" s="59">
        <f t="shared" ref="D32:O32" si="22">-D26*$C$32</f>
        <v>0</v>
      </c>
      <c r="E32" s="59">
        <f t="shared" si="22"/>
        <v>0</v>
      </c>
      <c r="F32" s="59">
        <f t="shared" si="22"/>
        <v>0</v>
      </c>
      <c r="G32" s="59">
        <f t="shared" si="22"/>
        <v>0</v>
      </c>
      <c r="H32" s="59">
        <f t="shared" si="22"/>
        <v>0</v>
      </c>
      <c r="I32" s="59">
        <f t="shared" si="22"/>
        <v>0</v>
      </c>
      <c r="J32" s="59">
        <f t="shared" si="22"/>
        <v>0</v>
      </c>
      <c r="K32" s="59">
        <f t="shared" si="22"/>
        <v>0</v>
      </c>
      <c r="L32" s="59">
        <f t="shared" si="22"/>
        <v>0</v>
      </c>
      <c r="M32" s="59">
        <f t="shared" si="22"/>
        <v>0</v>
      </c>
      <c r="N32" s="59">
        <f t="shared" si="22"/>
        <v>0</v>
      </c>
      <c r="O32" s="59">
        <f t="shared" si="22"/>
        <v>0</v>
      </c>
      <c r="P32" s="49"/>
      <c r="Q32" s="54">
        <f>SUM(D32:O32)</f>
        <v>0</v>
      </c>
      <c r="R32" s="21"/>
      <c r="S32" s="21"/>
      <c r="T32" s="21"/>
      <c r="U32" s="21"/>
      <c r="V32" s="21"/>
    </row>
    <row r="33" spans="2:22" ht="6" customHeight="1" x14ac:dyDescent="0.3">
      <c r="B33" s="31"/>
      <c r="C33" s="3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51"/>
      <c r="Q33" s="54"/>
      <c r="R33" s="21"/>
      <c r="S33" s="21"/>
      <c r="T33" s="21"/>
      <c r="U33" s="21"/>
      <c r="V33" s="21"/>
    </row>
    <row r="34" spans="2:22" x14ac:dyDescent="0.3">
      <c r="B34" s="33" t="s">
        <v>12</v>
      </c>
      <c r="C34" s="34">
        <f>SUM(C27:C32)</f>
        <v>0</v>
      </c>
      <c r="D34" s="64">
        <f>SUM(D27:D32)</f>
        <v>0</v>
      </c>
      <c r="E34" s="64">
        <f t="shared" ref="E34:Q34" si="23">SUM(E27:E32)</f>
        <v>0</v>
      </c>
      <c r="F34" s="64">
        <f t="shared" si="23"/>
        <v>0</v>
      </c>
      <c r="G34" s="64">
        <f t="shared" si="23"/>
        <v>0</v>
      </c>
      <c r="H34" s="64">
        <f t="shared" si="23"/>
        <v>0</v>
      </c>
      <c r="I34" s="64">
        <f t="shared" si="23"/>
        <v>0</v>
      </c>
      <c r="J34" s="64">
        <f t="shared" si="23"/>
        <v>0</v>
      </c>
      <c r="K34" s="64">
        <f t="shared" si="23"/>
        <v>0</v>
      </c>
      <c r="L34" s="64">
        <f t="shared" si="23"/>
        <v>0</v>
      </c>
      <c r="M34" s="64">
        <f t="shared" si="23"/>
        <v>0</v>
      </c>
      <c r="N34" s="64">
        <f t="shared" si="23"/>
        <v>0</v>
      </c>
      <c r="O34" s="64">
        <f t="shared" si="23"/>
        <v>0</v>
      </c>
      <c r="P34" s="50">
        <f t="shared" si="23"/>
        <v>0</v>
      </c>
      <c r="Q34" s="56">
        <f t="shared" si="23"/>
        <v>0</v>
      </c>
      <c r="R34" s="21"/>
      <c r="S34" s="21"/>
      <c r="T34" s="21"/>
      <c r="U34" s="21"/>
      <c r="V34" s="21"/>
    </row>
    <row r="35" spans="2:22" x14ac:dyDescent="0.3">
      <c r="B35" s="35" t="s">
        <v>30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4">
        <f>SUM(D35:O35)</f>
        <v>0</v>
      </c>
      <c r="Q35" s="16"/>
      <c r="R35" s="21"/>
      <c r="S35" s="21"/>
      <c r="T35" s="21"/>
      <c r="U35" s="21"/>
      <c r="V35" s="21"/>
    </row>
    <row r="36" spans="2:22" ht="3" customHeight="1" x14ac:dyDescent="0.3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/>
      <c r="Q36" s="16"/>
      <c r="R36" s="21"/>
      <c r="S36" s="21"/>
      <c r="T36" s="21"/>
      <c r="U36" s="21"/>
      <c r="V36" s="21"/>
    </row>
    <row r="37" spans="2:22" ht="15" thickBot="1" x14ac:dyDescent="0.35">
      <c r="B37" s="36" t="s">
        <v>31</v>
      </c>
      <c r="C37" s="37"/>
      <c r="D37" s="57">
        <f>+D34+D35</f>
        <v>0</v>
      </c>
      <c r="E37" s="57">
        <f t="shared" ref="E37:O37" si="24">+E34+E35</f>
        <v>0</v>
      </c>
      <c r="F37" s="57">
        <f t="shared" si="24"/>
        <v>0</v>
      </c>
      <c r="G37" s="57">
        <f t="shared" si="24"/>
        <v>0</v>
      </c>
      <c r="H37" s="57">
        <f t="shared" si="24"/>
        <v>0</v>
      </c>
      <c r="I37" s="57">
        <f t="shared" si="24"/>
        <v>0</v>
      </c>
      <c r="J37" s="57">
        <f t="shared" si="24"/>
        <v>0</v>
      </c>
      <c r="K37" s="57">
        <f t="shared" si="24"/>
        <v>0</v>
      </c>
      <c r="L37" s="57">
        <f t="shared" si="24"/>
        <v>0</v>
      </c>
      <c r="M37" s="57">
        <f t="shared" si="24"/>
        <v>0</v>
      </c>
      <c r="N37" s="57">
        <f t="shared" si="24"/>
        <v>0</v>
      </c>
      <c r="O37" s="57">
        <f t="shared" si="24"/>
        <v>0</v>
      </c>
      <c r="P37" s="52">
        <f>+P34+P35</f>
        <v>0</v>
      </c>
      <c r="Q37" s="16"/>
      <c r="R37" s="21"/>
      <c r="S37" s="21"/>
      <c r="T37" s="21"/>
      <c r="U37" s="21"/>
      <c r="V37" s="21"/>
    </row>
    <row r="38" spans="2:22" ht="15" thickTop="1" x14ac:dyDescent="0.3">
      <c r="P38" s="21"/>
    </row>
    <row r="39" spans="2:22" ht="21" customHeight="1" x14ac:dyDescent="0.3">
      <c r="R39" s="42" t="s">
        <v>42</v>
      </c>
    </row>
    <row r="40" spans="2:22" x14ac:dyDescent="0.3">
      <c r="D40" s="43" t="s">
        <v>0</v>
      </c>
      <c r="E40" s="43" t="s">
        <v>1</v>
      </c>
      <c r="F40" s="43" t="s">
        <v>2</v>
      </c>
      <c r="G40" s="43" t="s">
        <v>3</v>
      </c>
      <c r="H40" s="43" t="s">
        <v>4</v>
      </c>
      <c r="I40" s="43" t="s">
        <v>5</v>
      </c>
      <c r="J40" s="43" t="s">
        <v>6</v>
      </c>
      <c r="K40" s="43" t="s">
        <v>7</v>
      </c>
      <c r="L40" s="43" t="s">
        <v>8</v>
      </c>
      <c r="M40" s="43" t="s">
        <v>9</v>
      </c>
      <c r="N40" s="43" t="s">
        <v>10</v>
      </c>
      <c r="O40" s="43" t="s">
        <v>11</v>
      </c>
    </row>
    <row r="41" spans="2:22" x14ac:dyDescent="0.3">
      <c r="B41" s="26" t="s">
        <v>40</v>
      </c>
      <c r="D41" s="65">
        <f t="shared" ref="D41:O41" si="25">+D17-D37</f>
        <v>0</v>
      </c>
      <c r="E41" s="65">
        <f t="shared" si="25"/>
        <v>0</v>
      </c>
      <c r="F41" s="65">
        <f t="shared" si="25"/>
        <v>0</v>
      </c>
      <c r="G41" s="65">
        <f t="shared" si="25"/>
        <v>0</v>
      </c>
      <c r="H41" s="65">
        <f t="shared" si="25"/>
        <v>0</v>
      </c>
      <c r="I41" s="65">
        <f t="shared" si="25"/>
        <v>0</v>
      </c>
      <c r="J41" s="65">
        <f t="shared" si="25"/>
        <v>0</v>
      </c>
      <c r="K41" s="65">
        <f t="shared" si="25"/>
        <v>0</v>
      </c>
      <c r="L41" s="65">
        <f t="shared" si="25"/>
        <v>0</v>
      </c>
      <c r="M41" s="65">
        <f t="shared" si="25"/>
        <v>0</v>
      </c>
      <c r="N41" s="65">
        <f t="shared" si="25"/>
        <v>0</v>
      </c>
      <c r="O41" s="65">
        <f t="shared" si="25"/>
        <v>0</v>
      </c>
    </row>
    <row r="42" spans="2:22" x14ac:dyDescent="0.3">
      <c r="B42" s="26" t="s">
        <v>41</v>
      </c>
      <c r="D42" s="65">
        <f>+D41</f>
        <v>0</v>
      </c>
      <c r="E42" s="65">
        <f>+D42+E41</f>
        <v>0</v>
      </c>
      <c r="F42" s="65">
        <f t="shared" ref="F42:O42" si="26">+E42+F41</f>
        <v>0</v>
      </c>
      <c r="G42" s="65">
        <f t="shared" si="26"/>
        <v>0</v>
      </c>
      <c r="H42" s="65">
        <f t="shared" si="26"/>
        <v>0</v>
      </c>
      <c r="I42" s="65">
        <f t="shared" si="26"/>
        <v>0</v>
      </c>
      <c r="J42" s="65">
        <f t="shared" si="26"/>
        <v>0</v>
      </c>
      <c r="K42" s="65">
        <f t="shared" si="26"/>
        <v>0</v>
      </c>
      <c r="L42" s="65">
        <f t="shared" si="26"/>
        <v>0</v>
      </c>
      <c r="M42" s="65">
        <f t="shared" si="26"/>
        <v>0</v>
      </c>
      <c r="N42" s="65">
        <f t="shared" si="26"/>
        <v>0</v>
      </c>
      <c r="O42" s="65">
        <f t="shared" si="26"/>
        <v>0</v>
      </c>
      <c r="P42" s="16"/>
    </row>
    <row r="44" spans="2:22" x14ac:dyDescent="0.3">
      <c r="B44" s="44" t="s">
        <v>43</v>
      </c>
    </row>
    <row r="45" spans="2:22" x14ac:dyDescent="0.3">
      <c r="B45" s="45">
        <f>MIN(D42:O42)</f>
        <v>0</v>
      </c>
    </row>
    <row r="47" spans="2:22" x14ac:dyDescent="0.3">
      <c r="B47" s="46"/>
    </row>
    <row r="48" spans="2:22" x14ac:dyDescent="0.3">
      <c r="B48" s="47"/>
    </row>
    <row r="49" spans="2:2" x14ac:dyDescent="0.3">
      <c r="B49" s="32"/>
    </row>
    <row r="50" spans="2:2" x14ac:dyDescent="0.3">
      <c r="B50" s="46"/>
    </row>
    <row r="51" spans="2:2" x14ac:dyDescent="0.3">
      <c r="B51" s="47"/>
    </row>
    <row r="52" spans="2:2" x14ac:dyDescent="0.3">
      <c r="B52" s="32"/>
    </row>
    <row r="53" spans="2:2" x14ac:dyDescent="0.3">
      <c r="B53" s="46"/>
    </row>
    <row r="54" spans="2:2" x14ac:dyDescent="0.3">
      <c r="B54" s="48"/>
    </row>
    <row r="55" spans="2:2" x14ac:dyDescent="0.3">
      <c r="B55" s="32"/>
    </row>
    <row r="56" spans="2:2" x14ac:dyDescent="0.3">
      <c r="B56" s="46"/>
    </row>
    <row r="57" spans="2:2" x14ac:dyDescent="0.3">
      <c r="B57" s="48"/>
    </row>
  </sheetData>
  <sheetProtection algorithmName="SHA-512" hashValue="dLOhMZO2w/zlMRa/M43/JOpN2M0zEhl8qTiza18jBK7yZO2XAJAr0x0ycuIsQN8utBo6YQLVzqIGu012TUf+ng==" saltValue="/VNiaomosE4f1QvmmTGTsw==" spinCount="100000" sheet="1" objects="1" scenarios="1"/>
  <scenarios current="0">
    <scenario name="optdebt" locked="1" count="6" user="Giovanni Colucci" comment="Creato da: Giovanni Colucci il 06/12/2020">
      <inputCells r="C27" val="0" numFmtId="9"/>
      <inputCells r="C28" val="0,03" numFmtId="9"/>
      <inputCells r="C29" val="0,05" numFmtId="9"/>
      <inputCells r="C30" val="0,82" numFmtId="9"/>
      <inputCells r="C31" val="0,1" numFmtId="9"/>
      <inputCells r="C32" val=""/>
    </scenario>
  </scenarios>
  <phoneticPr fontId="4" type="noConversion"/>
  <conditionalFormatting sqref="D2:O2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{007874CF-12C9-41E9-8A0F-CA8CEC7AC5CF}</x14:id>
        </ext>
      </extLst>
    </cfRule>
  </conditionalFormatting>
  <conditionalFormatting sqref="D2:P2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{DAD72B5E-BDEA-4349-9EC6-CBB436AE4554}</x14:id>
        </ext>
      </extLst>
    </cfRule>
  </conditionalFormatting>
  <conditionalFormatting sqref="D22:O2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{DA7F3417-BEF2-4940-A7AE-97E490359D36}</x14:id>
        </ext>
      </extLst>
    </cfRule>
  </conditionalFormatting>
  <conditionalFormatting sqref="D22:O22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{F549908F-01CC-4391-8895-5D259B79A91C}</x14:id>
        </ext>
      </extLst>
    </cfRule>
  </conditionalFormatting>
  <conditionalFormatting sqref="C7:C12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{D2794BD4-B06D-40AF-9068-CAF6260612A1}</x14:id>
        </ext>
      </extLst>
    </cfRule>
  </conditionalFormatting>
  <conditionalFormatting sqref="C7:C12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{F7AA9D74-7CEE-4ED6-B961-F30273455243}</x14:id>
        </ext>
      </extLst>
    </cfRule>
  </conditionalFormatting>
  <conditionalFormatting sqref="C27:C3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{69E0E56D-0F41-4A00-B901-E31BC9958B00}</x14:id>
        </ext>
      </extLst>
    </cfRule>
  </conditionalFormatting>
  <conditionalFormatting sqref="C27:C32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{A61A7BDA-0CB3-4419-9DE1-C45734B8B00B}</x14:id>
        </ext>
      </extLst>
    </cfRule>
  </conditionalFormatting>
  <conditionalFormatting sqref="D42:O42">
    <cfRule type="top10" dxfId="0" priority="5" bottom="1" rank="1"/>
  </conditionalFormatting>
  <conditionalFormatting sqref="P2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{F94D5530-ED24-4F3C-9909-542C348A5B81}</x14:id>
        </ext>
      </extLst>
    </cfRule>
  </conditionalFormatting>
  <hyperlinks>
    <hyperlink ref="R19" r:id="rId1" xr:uid="{C66B4D33-B770-48A8-80B9-125095AEB397}"/>
    <hyperlink ref="R39" r:id="rId2" xr:uid="{81FB40CE-1BA8-4129-B89E-FE7FCA441934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59" orientation="landscape" horizontalDpi="0" verticalDpi="0" r:id="rId3"/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874CF-12C9-41E9-8A0F-CA8CEC7AC5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D2:O2</xm:sqref>
        </x14:conditionalFormatting>
        <x14:conditionalFormatting xmlns:xm="http://schemas.microsoft.com/office/excel/2006/main">
          <x14:cfRule type="dataBar" id="{DAD72B5E-BDEA-4349-9EC6-CBB436AE45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D2:P2</xm:sqref>
        </x14:conditionalFormatting>
        <x14:conditionalFormatting xmlns:xm="http://schemas.microsoft.com/office/excel/2006/main">
          <x14:cfRule type="dataBar" id="{DA7F3417-BEF2-4940-A7AE-97E490359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D22:O22</xm:sqref>
        </x14:conditionalFormatting>
        <x14:conditionalFormatting xmlns:xm="http://schemas.microsoft.com/office/excel/2006/main">
          <x14:cfRule type="dataBar" id="{F549908F-01CC-4391-8895-5D259B79A9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D22:O22</xm:sqref>
        </x14:conditionalFormatting>
        <x14:conditionalFormatting xmlns:xm="http://schemas.microsoft.com/office/excel/2006/main">
          <x14:cfRule type="dataBar" id="{D2794BD4-B06D-40AF-9068-CAF626061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C7:C12</xm:sqref>
        </x14:conditionalFormatting>
        <x14:conditionalFormatting xmlns:xm="http://schemas.microsoft.com/office/excel/2006/main">
          <x14:cfRule type="dataBar" id="{F7AA9D74-7CEE-4ED6-B961-F30273455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C7:C12</xm:sqref>
        </x14:conditionalFormatting>
        <x14:conditionalFormatting xmlns:xm="http://schemas.microsoft.com/office/excel/2006/main">
          <x14:cfRule type="dataBar" id="{69E0E56D-0F41-4A00-B901-E31BC9958B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C27:C32</xm:sqref>
        </x14:conditionalFormatting>
        <x14:conditionalFormatting xmlns:xm="http://schemas.microsoft.com/office/excel/2006/main">
          <x14:cfRule type="dataBar" id="{A61A7BDA-0CB3-4419-9DE1-C45734B8B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C27:C32</xm:sqref>
        </x14:conditionalFormatting>
        <x14:conditionalFormatting xmlns:xm="http://schemas.microsoft.com/office/excel/2006/main">
          <x14:cfRule type="dataBar" id="{F94D5530-ED24-4F3C-9909-542C348A5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GUIDA</vt:lpstr>
      <vt:lpstr>Budget di tesoreria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Colucci</dc:creator>
  <cp:lastModifiedBy>Giovanni Colucci</cp:lastModifiedBy>
  <cp:lastPrinted>2020-12-06T17:26:39Z</cp:lastPrinted>
  <dcterms:created xsi:type="dcterms:W3CDTF">2020-12-05T16:33:30Z</dcterms:created>
  <dcterms:modified xsi:type="dcterms:W3CDTF">2022-05-22T21:13:33Z</dcterms:modified>
</cp:coreProperties>
</file>